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9395" windowHeight="7920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<sst xmlns="http://schemas.openxmlformats.org/spreadsheetml/2006/main" count="98" uniqueCount="82">
  <si>
    <t>会計</t>
  </si>
  <si>
    <t>一般会計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</si>
  <si>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</si>
  <si>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</si>
  <si>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</si>
  <si>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</si>
  <si>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</si>
  <si>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</si>
  <si>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</si>
  <si>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</si>
  <si>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</si>
  <si>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</si>
  <si>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</si>
  <si>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</si>
  <si>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</si>
  <si>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</si>
  <si>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</si>
  <si>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</si>
  <si>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</si>
  <si>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</si>
  <si>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</si>
  <si>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</si>
  <si>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</si>
  <si>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</si>
  <si>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</si>
  <si>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</si>
  <si>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</si>
  <si>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</si>
  <si>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</si>
  <si>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</si>
  <si>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</si>
  <si>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</si>
  <si>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</si>
  <si>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</si>
  <si>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</si>
  <si>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</si>
  <si>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</si>
  <si>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</si>
  <si>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</si>
  <si>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</si>
  <si>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</si>
  <si>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</si>
  <si>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</si>
  <si>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</si>
  <si>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</si>
  <si>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</si>
  <si>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</si>
  <si>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</si>
  <si>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</si>
  <si>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</si>
  <si>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</si>
  <si>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</si>
  <si>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</si>
  <si>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</si>
  <si>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</si>
  <si>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</si>
  <si>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</si>
  <si>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</si>
  <si>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</si>
  <si>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</si>
  <si>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</si>
  <si>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</si>
  <si>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</si>
  <si>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</si>
  <si>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</si>
  <si>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</si>
  <si>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</si>
  <si>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</si>
  <si>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</si>
  <si>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</si>
  <si>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</si>
  <si>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</si>
  <si>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</si>
  <si>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</si>
  <si>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</si>
  <si>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</si>
  <si>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</si>
  <si>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</si>
  <si>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</si>
  <si>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－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</si>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</sst>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2" fillId="0" borderId="12" xfId="49" applyNumberFormat="1" applyFont="1" applyBorder="1" applyAlignment="1">
      <alignment horizontal="right" vertical="center"/>
    </xf>
    <xf numFmtId="176" fontId="15" fillId="0" borderId="12" xfId="49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52" t="s">
        <v>0</v>
      </c>
      <c r="C1" s="53"/>
      <c r="D1" s="53"/>
      <c r="E1" s="53"/>
      <c r="F1" s="53"/>
      <c r="G1" s="1"/>
      <c r="H1" s="54" t="s">
        <v>1</v>
      </c>
      <c r="I1" s="55"/>
      <c r="J1" s="55"/>
      <c r="K1" s="55"/>
      <c r="L1" s="55"/>
      <c r="M1" s="55"/>
      <c r="N1" s="55"/>
      <c r="O1" s="55"/>
      <c r="P1" s="55"/>
      <c r="Q1" s="2"/>
    </row>
    <row r="2" spans="2:17" ht="24.75" customHeight="1">
      <c r="B2" s="56"/>
      <c r="C2" s="57"/>
      <c r="D2" s="57"/>
      <c r="E2" s="57"/>
      <c r="F2" s="57"/>
      <c r="G2" s="1"/>
      <c r="H2" s="54"/>
      <c r="I2" s="55"/>
      <c r="J2" s="55"/>
      <c r="K2" s="55"/>
      <c r="L2" s="55"/>
      <c r="M2" s="55"/>
      <c r="N2" s="55"/>
      <c r="O2" s="55"/>
      <c r="P2" s="55"/>
      <c r="Q2" s="2"/>
    </row>
    <row r="3" spans="2:17" ht="15" customHeight="1">
      <c r="B3" s="58"/>
      <c r="C3" s="59"/>
      <c r="D3" s="59"/>
      <c r="E3" s="59"/>
      <c r="F3" s="59"/>
      <c r="G3" s="4"/>
      <c r="H3" s="47"/>
      <c r="I3" s="48"/>
      <c r="J3" s="48"/>
      <c r="K3" s="48"/>
      <c r="L3" s="48"/>
      <c r="M3" s="48"/>
      <c r="N3" s="48"/>
      <c r="O3" s="48"/>
      <c r="P3" s="48"/>
      <c r="Q3" s="2"/>
    </row>
    <row r="4" spans="2:16" ht="19.5" customHeight="1">
      <c r="B4" s="73" t="s">
        <v>81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2:16" ht="19.5" customHeight="1">
      <c r="B5" s="61" t="s">
        <v>73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75</v>
      </c>
    </row>
    <row r="7" spans="2:16" ht="18" customHeight="1" thickBot="1">
      <c r="B7" s="66" t="s">
        <v>2</v>
      </c>
      <c r="C7" s="74"/>
      <c r="D7" s="74"/>
      <c r="E7" s="74"/>
      <c r="F7" s="74"/>
      <c r="G7" s="74"/>
      <c r="H7" s="75"/>
      <c r="I7" s="17" t="s">
        <v>3</v>
      </c>
      <c r="J7" s="66" t="s">
        <v>2</v>
      </c>
      <c r="K7" s="67"/>
      <c r="L7" s="67"/>
      <c r="M7" s="67"/>
      <c r="N7" s="67"/>
      <c r="O7" s="68"/>
      <c r="P7" s="17" t="s">
        <v>3</v>
      </c>
    </row>
    <row r="8" spans="2:16" ht="18" customHeight="1">
      <c r="B8" s="18" t="s">
        <v>4</v>
      </c>
      <c r="C8" s="19"/>
      <c r="D8" s="19"/>
      <c r="E8" s="19"/>
      <c r="F8" s="19"/>
      <c r="G8" s="20"/>
      <c r="H8" s="32"/>
      <c r="I8" s="21"/>
      <c r="J8" s="18" t="s">
        <v>5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6</v>
      </c>
      <c r="D9" s="19"/>
      <c r="E9" s="19"/>
      <c r="F9" s="19"/>
      <c r="G9" s="20"/>
      <c r="H9" s="32"/>
      <c r="I9" s="21">
        <f>I10+I13+I16+I17+I20+I21+I22</f>
        <v>230185.90554299997</v>
      </c>
      <c r="J9" s="18"/>
      <c r="K9" s="19" t="s">
        <v>7</v>
      </c>
      <c r="L9" s="19"/>
      <c r="M9" s="19"/>
      <c r="N9" s="20"/>
      <c r="O9" s="32"/>
      <c r="P9" s="21">
        <f>P10+P11+P14+P15+P18+P19+P20</f>
        <v>468546.8487400665</v>
      </c>
    </row>
    <row r="10" spans="2:16" ht="18" customHeight="1">
      <c r="B10" s="18"/>
      <c r="C10" s="19"/>
      <c r="D10" s="19"/>
      <c r="E10" s="19" t="s">
        <v>8</v>
      </c>
      <c r="F10" s="19"/>
      <c r="G10" s="20"/>
      <c r="H10" s="32"/>
      <c r="I10" s="21">
        <f>I11+I12</f>
        <v>42138.740428</v>
      </c>
      <c r="J10" s="18"/>
      <c r="K10" s="19"/>
      <c r="L10" s="19"/>
      <c r="M10" s="19" t="s">
        <v>9</v>
      </c>
      <c r="N10" s="20"/>
      <c r="O10" s="32"/>
      <c r="P10" s="21">
        <v>393350.1305463999</v>
      </c>
    </row>
    <row r="11" spans="2:16" ht="18" customHeight="1">
      <c r="B11" s="18"/>
      <c r="C11" s="19"/>
      <c r="D11" s="19"/>
      <c r="E11" s="19"/>
      <c r="F11" s="19" t="s">
        <v>10</v>
      </c>
      <c r="G11" s="20"/>
      <c r="H11" s="32"/>
      <c r="I11" s="21">
        <v>6450.4603</v>
      </c>
      <c r="J11" s="18"/>
      <c r="K11" s="19"/>
      <c r="L11" s="19"/>
      <c r="M11" s="19" t="s">
        <v>16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11</v>
      </c>
      <c r="G12" s="20"/>
      <c r="H12" s="32"/>
      <c r="I12" s="21">
        <v>35688.280128</v>
      </c>
      <c r="J12" s="18"/>
      <c r="K12" s="19"/>
      <c r="L12" s="19"/>
      <c r="M12" s="19"/>
      <c r="N12" s="19" t="s">
        <v>18</v>
      </c>
      <c r="O12" s="32"/>
      <c r="P12" s="21"/>
    </row>
    <row r="13" spans="2:16" ht="18" customHeight="1">
      <c r="B13" s="18"/>
      <c r="C13" s="19"/>
      <c r="D13" s="19"/>
      <c r="E13" s="19" t="s">
        <v>12</v>
      </c>
      <c r="F13" s="19"/>
      <c r="G13" s="20"/>
      <c r="H13" s="32"/>
      <c r="I13" s="21">
        <f>I14+I15</f>
        <v>56256.756128</v>
      </c>
      <c r="J13" s="18"/>
      <c r="K13" s="19"/>
      <c r="L13" s="19"/>
      <c r="M13" s="19"/>
      <c r="N13" s="19" t="s">
        <v>20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13</v>
      </c>
      <c r="G14" s="20"/>
      <c r="H14" s="32"/>
      <c r="I14" s="21">
        <v>44924.318182</v>
      </c>
      <c r="J14" s="18"/>
      <c r="K14" s="19"/>
      <c r="L14" s="19"/>
      <c r="M14" s="19" t="s">
        <v>22</v>
      </c>
      <c r="N14" s="20"/>
      <c r="O14" s="32"/>
      <c r="P14" s="21">
        <v>44384.536325666675</v>
      </c>
    </row>
    <row r="15" spans="2:16" ht="18" customHeight="1">
      <c r="B15" s="18"/>
      <c r="C15" s="19"/>
      <c r="D15" s="19"/>
      <c r="E15" s="19"/>
      <c r="F15" s="19" t="s">
        <v>14</v>
      </c>
      <c r="G15" s="20"/>
      <c r="H15" s="32"/>
      <c r="I15" s="21">
        <v>11332.437946</v>
      </c>
      <c r="J15" s="18"/>
      <c r="K15" s="19"/>
      <c r="L15" s="19"/>
      <c r="M15" s="19" t="s">
        <v>24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15</v>
      </c>
      <c r="F16" s="19"/>
      <c r="G16" s="20"/>
      <c r="H16" s="32"/>
      <c r="I16" s="21">
        <v>-7546.875463</v>
      </c>
      <c r="J16" s="18"/>
      <c r="K16" s="19"/>
      <c r="L16" s="19"/>
      <c r="M16" s="19"/>
      <c r="N16" s="19" t="s">
        <v>26</v>
      </c>
      <c r="O16" s="32"/>
      <c r="P16" s="21"/>
    </row>
    <row r="17" spans="2:16" ht="18" customHeight="1">
      <c r="B17" s="18"/>
      <c r="C17" s="19"/>
      <c r="D17" s="19"/>
      <c r="E17" s="19" t="s">
        <v>17</v>
      </c>
      <c r="F17" s="19"/>
      <c r="G17" s="20"/>
      <c r="H17" s="32"/>
      <c r="I17" s="21">
        <f>I18+I19</f>
        <v>135067.642592</v>
      </c>
      <c r="J17" s="18"/>
      <c r="K17" s="19"/>
      <c r="L17" s="19"/>
      <c r="M17" s="19"/>
      <c r="N17" s="19" t="s">
        <v>28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19</v>
      </c>
      <c r="G18" s="20"/>
      <c r="H18" s="32"/>
      <c r="I18" s="21">
        <v>135067.642592</v>
      </c>
      <c r="J18" s="18"/>
      <c r="K18" s="19"/>
      <c r="L18" s="19"/>
      <c r="M18" s="19" t="s">
        <v>29</v>
      </c>
      <c r="N18" s="20"/>
      <c r="O18" s="32"/>
      <c r="P18" s="21">
        <v>1209.547434</v>
      </c>
    </row>
    <row r="19" spans="2:16" ht="18" customHeight="1">
      <c r="B19" s="18"/>
      <c r="C19" s="19"/>
      <c r="D19" s="19"/>
      <c r="E19" s="19"/>
      <c r="F19" s="19" t="s">
        <v>21</v>
      </c>
      <c r="G19" s="20"/>
      <c r="H19" s="32"/>
      <c r="I19" s="21"/>
      <c r="J19" s="18"/>
      <c r="K19" s="19"/>
      <c r="L19" s="19"/>
      <c r="M19" s="19" t="s">
        <v>30</v>
      </c>
      <c r="N19" s="20"/>
      <c r="O19" s="32"/>
      <c r="P19" s="21">
        <v>702.833266</v>
      </c>
    </row>
    <row r="20" spans="2:16" ht="18" customHeight="1">
      <c r="B20" s="18"/>
      <c r="C20" s="19"/>
      <c r="D20" s="19"/>
      <c r="E20" s="19" t="s">
        <v>23</v>
      </c>
      <c r="F20" s="19"/>
      <c r="G20" s="20"/>
      <c r="H20" s="32"/>
      <c r="I20" s="21">
        <v>3030.361618</v>
      </c>
      <c r="J20" s="18"/>
      <c r="K20" s="19"/>
      <c r="L20" s="19"/>
      <c r="M20" s="19" t="s">
        <v>31</v>
      </c>
      <c r="N20" s="20"/>
      <c r="O20" s="32"/>
      <c r="P20" s="21">
        <v>28899.801168</v>
      </c>
    </row>
    <row r="21" spans="2:16" ht="18" customHeight="1">
      <c r="B21" s="18"/>
      <c r="C21" s="19"/>
      <c r="D21" s="19"/>
      <c r="E21" s="19" t="s">
        <v>25</v>
      </c>
      <c r="F21" s="19"/>
      <c r="G21" s="20"/>
      <c r="H21" s="32"/>
      <c r="I21" s="21"/>
      <c r="J21" s="18"/>
      <c r="K21" s="19" t="s">
        <v>34</v>
      </c>
      <c r="L21" s="19"/>
      <c r="M21" s="19"/>
      <c r="N21" s="20"/>
      <c r="O21" s="32"/>
      <c r="P21" s="24">
        <f>P22+P23+P26+P27+P28+P29</f>
        <v>3380267.574762484</v>
      </c>
    </row>
    <row r="22" spans="2:16" ht="18" customHeight="1">
      <c r="B22" s="18"/>
      <c r="C22" s="19"/>
      <c r="D22" s="19"/>
      <c r="E22" s="19" t="s">
        <v>27</v>
      </c>
      <c r="F22" s="19"/>
      <c r="G22" s="20"/>
      <c r="H22" s="32"/>
      <c r="I22" s="21">
        <v>1239.28024</v>
      </c>
      <c r="J22" s="18"/>
      <c r="K22" s="19"/>
      <c r="L22" s="19"/>
      <c r="M22" s="19" t="s">
        <v>9</v>
      </c>
      <c r="N22" s="20"/>
      <c r="O22" s="32"/>
      <c r="P22" s="21">
        <v>2614342.9171944843</v>
      </c>
    </row>
    <row r="23" spans="2:16" ht="18" customHeight="1">
      <c r="B23" s="18"/>
      <c r="C23" s="19" t="s">
        <v>32</v>
      </c>
      <c r="D23" s="19"/>
      <c r="E23" s="19"/>
      <c r="F23" s="19"/>
      <c r="G23" s="20"/>
      <c r="H23" s="32"/>
      <c r="I23" s="21">
        <f>I24+I36+I44+I45+I46+I47+I48+I49</f>
        <v>6401944.470431186</v>
      </c>
      <c r="J23" s="18"/>
      <c r="K23" s="19"/>
      <c r="L23" s="19"/>
      <c r="M23" s="19" t="s">
        <v>39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33</v>
      </c>
      <c r="F24" s="19"/>
      <c r="G24" s="20"/>
      <c r="H24" s="32"/>
      <c r="I24" s="21">
        <f>I25+I33</f>
        <v>2229860.3371429997</v>
      </c>
      <c r="J24" s="18"/>
      <c r="K24" s="19"/>
      <c r="L24" s="19"/>
      <c r="M24" s="19"/>
      <c r="N24" s="19" t="s">
        <v>18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35</v>
      </c>
      <c r="G25" s="20"/>
      <c r="H25" s="32"/>
      <c r="I25" s="21">
        <f>SUM(I26:I32)</f>
        <v>2226248.312875</v>
      </c>
      <c r="J25" s="18"/>
      <c r="K25" s="19"/>
      <c r="L25" s="19"/>
      <c r="M25" s="19"/>
      <c r="N25" s="19" t="s">
        <v>40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36</v>
      </c>
      <c r="H26" s="32"/>
      <c r="I26" s="21">
        <v>1115638.778071</v>
      </c>
      <c r="J26" s="18"/>
      <c r="K26" s="19"/>
      <c r="L26" s="19"/>
      <c r="M26" s="19" t="s">
        <v>42</v>
      </c>
      <c r="N26" s="20"/>
      <c r="O26" s="32"/>
      <c r="P26" s="21">
        <v>756329.73586</v>
      </c>
    </row>
    <row r="27" spans="2:16" ht="18" customHeight="1">
      <c r="B27" s="18"/>
      <c r="C27" s="19"/>
      <c r="D27" s="19"/>
      <c r="E27" s="19"/>
      <c r="F27" s="19"/>
      <c r="G27" s="19" t="s">
        <v>37</v>
      </c>
      <c r="H27" s="32"/>
      <c r="I27" s="21">
        <v>1007675.469849</v>
      </c>
      <c r="J27" s="18"/>
      <c r="K27" s="19"/>
      <c r="L27" s="19"/>
      <c r="M27" s="19" t="s">
        <v>44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38</v>
      </c>
      <c r="H28" s="32"/>
      <c r="I28" s="21">
        <v>102448.937572</v>
      </c>
      <c r="J28" s="18"/>
      <c r="K28" s="19"/>
      <c r="L28" s="19"/>
      <c r="M28" s="19" t="s">
        <v>30</v>
      </c>
      <c r="N28" s="20"/>
      <c r="O28" s="32"/>
      <c r="P28" s="21">
        <v>1092.307796</v>
      </c>
    </row>
    <row r="29" spans="2:16" ht="18" customHeight="1">
      <c r="B29" s="18"/>
      <c r="C29" s="19"/>
      <c r="D29" s="19"/>
      <c r="E29" s="19"/>
      <c r="F29" s="19"/>
      <c r="G29" s="19" t="s">
        <v>41</v>
      </c>
      <c r="H29" s="32"/>
      <c r="I29" s="21">
        <v>365.30278</v>
      </c>
      <c r="J29" s="18"/>
      <c r="K29" s="19"/>
      <c r="L29" s="19"/>
      <c r="M29" s="19" t="s">
        <v>45</v>
      </c>
      <c r="N29" s="20"/>
      <c r="O29" s="32"/>
      <c r="P29" s="21">
        <v>8502.613912</v>
      </c>
    </row>
    <row r="30" spans="2:16" ht="18" customHeight="1">
      <c r="B30" s="18"/>
      <c r="C30" s="19"/>
      <c r="D30" s="19"/>
      <c r="E30" s="19"/>
      <c r="F30" s="19"/>
      <c r="G30" s="19" t="s">
        <v>43</v>
      </c>
      <c r="H30" s="32"/>
      <c r="I30" s="21">
        <v>19.998961</v>
      </c>
      <c r="J30" s="63" t="s">
        <v>47</v>
      </c>
      <c r="K30" s="64"/>
      <c r="L30" s="64"/>
      <c r="M30" s="64"/>
      <c r="N30" s="64"/>
      <c r="O30" s="65"/>
      <c r="P30" s="25">
        <f>P9+P21</f>
        <v>3848814.4235025505</v>
      </c>
    </row>
    <row r="31" spans="2:17" ht="18" customHeight="1">
      <c r="B31" s="18"/>
      <c r="C31" s="19"/>
      <c r="D31" s="19"/>
      <c r="E31" s="19"/>
      <c r="F31" s="19"/>
      <c r="G31" s="19" t="s">
        <v>46</v>
      </c>
      <c r="H31" s="32"/>
      <c r="I31" s="21">
        <v>99.825641</v>
      </c>
      <c r="J31" s="18" t="s">
        <v>48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50</v>
      </c>
      <c r="H32" s="32"/>
      <c r="I32" s="21">
        <v>1E-06</v>
      </c>
      <c r="J32" s="18"/>
      <c r="K32" s="19" t="s">
        <v>49</v>
      </c>
      <c r="L32" s="20"/>
      <c r="M32" s="20"/>
      <c r="N32" s="20"/>
      <c r="O32" s="32"/>
      <c r="P32" s="21">
        <f>I61-P30</f>
        <v>2783315.9524716353</v>
      </c>
    </row>
    <row r="33" spans="2:16" ht="18" customHeight="1">
      <c r="B33" s="18"/>
      <c r="C33" s="19"/>
      <c r="D33" s="19"/>
      <c r="E33" s="19"/>
      <c r="F33" s="19" t="s">
        <v>52</v>
      </c>
      <c r="G33" s="20"/>
      <c r="H33" s="32"/>
      <c r="I33" s="21">
        <f>SUM(I34:I35)</f>
        <v>3612.024268</v>
      </c>
      <c r="J33" s="39"/>
      <c r="K33" s="20"/>
      <c r="L33" s="43" t="s">
        <v>74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>
        <v>363.021</v>
      </c>
      <c r="J34" s="39"/>
      <c r="K34" s="20"/>
      <c r="L34" s="5"/>
      <c r="M34" s="43" t="s">
        <v>51</v>
      </c>
      <c r="N34" s="43"/>
      <c r="O34" s="44"/>
      <c r="P34" s="46">
        <f>P32</f>
        <v>2783315.9524716353</v>
      </c>
    </row>
    <row r="35" spans="2:16" ht="18" customHeight="1">
      <c r="B35" s="18"/>
      <c r="C35" s="19"/>
      <c r="D35" s="19"/>
      <c r="E35" s="19"/>
      <c r="F35" s="19"/>
      <c r="G35" s="19" t="s">
        <v>54</v>
      </c>
      <c r="H35" s="32"/>
      <c r="I35" s="21">
        <v>3249.003268</v>
      </c>
      <c r="J35" s="39"/>
      <c r="K35" s="20"/>
      <c r="L35" s="5"/>
      <c r="M35" s="43"/>
      <c r="N35" s="43"/>
      <c r="O35" s="44"/>
      <c r="P35" s="23"/>
    </row>
    <row r="36" spans="2:16" ht="18" customHeight="1">
      <c r="B36" s="18"/>
      <c r="C36" s="19"/>
      <c r="D36" s="19"/>
      <c r="E36" s="19" t="s">
        <v>55</v>
      </c>
      <c r="F36" s="19"/>
      <c r="G36" s="20"/>
      <c r="H36" s="32"/>
      <c r="I36" s="21">
        <f>I37+I41</f>
        <v>3253190.593166</v>
      </c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/>
      <c r="F37" s="19" t="s">
        <v>35</v>
      </c>
      <c r="G37" s="20"/>
      <c r="H37" s="32"/>
      <c r="I37" s="21">
        <f>SUM(I38:I40)</f>
        <v>3253159.072885</v>
      </c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36</v>
      </c>
      <c r="H38" s="32"/>
      <c r="I38" s="21">
        <v>1569865.649793</v>
      </c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37</v>
      </c>
      <c r="H39" s="32"/>
      <c r="I39" s="21">
        <v>5805.629373</v>
      </c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38</v>
      </c>
      <c r="H40" s="32"/>
      <c r="I40" s="21">
        <v>1677487.793719</v>
      </c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52</v>
      </c>
      <c r="G41" s="20"/>
      <c r="H41" s="32"/>
      <c r="I41" s="21">
        <f>SUM(I42:I43)</f>
        <v>31.520281</v>
      </c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>
        <v>31.520281</v>
      </c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54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56</v>
      </c>
      <c r="F44" s="19"/>
      <c r="G44" s="20"/>
      <c r="H44" s="32"/>
      <c r="I44" s="21">
        <v>9294.980461</v>
      </c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57</v>
      </c>
      <c r="F45" s="19"/>
      <c r="G45" s="20"/>
      <c r="H45" s="32"/>
      <c r="I45" s="21">
        <v>7299.761419187001</v>
      </c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58</v>
      </c>
      <c r="F46" s="19"/>
      <c r="G46" s="20"/>
      <c r="H46" s="32"/>
      <c r="I46" s="21">
        <v>1779.387531</v>
      </c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59</v>
      </c>
      <c r="F47" s="19"/>
      <c r="G47" s="20"/>
      <c r="H47" s="32"/>
      <c r="I47" s="21">
        <v>4256.665846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60</v>
      </c>
      <c r="F48" s="19"/>
      <c r="G48" s="20"/>
      <c r="H48" s="32"/>
      <c r="I48" s="21">
        <v>159366.649378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61</v>
      </c>
      <c r="F49" s="19"/>
      <c r="G49" s="20"/>
      <c r="H49" s="32"/>
      <c r="I49" s="21">
        <f>I50+I53+I54+I55+I60</f>
        <v>736896.095487</v>
      </c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62</v>
      </c>
      <c r="G50" s="20"/>
      <c r="H50" s="32"/>
      <c r="I50" s="21">
        <f>SUM(I51:I52)</f>
        <v>428872.058417</v>
      </c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63</v>
      </c>
      <c r="H51" s="32"/>
      <c r="I51" s="21">
        <v>410364.412417</v>
      </c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64</v>
      </c>
      <c r="H52" s="33"/>
      <c r="I52" s="21">
        <v>18507.646</v>
      </c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65</v>
      </c>
      <c r="G53" s="20"/>
      <c r="H53" s="32"/>
      <c r="I53" s="21">
        <v>103022.352184</v>
      </c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25</v>
      </c>
      <c r="G54" s="20"/>
      <c r="H54" s="32"/>
      <c r="I54" s="21">
        <v>-3945.545498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17</v>
      </c>
      <c r="G55" s="19"/>
      <c r="H55" s="32"/>
      <c r="I55" s="21">
        <f>SUM(I56:I59)</f>
        <v>201153.366954</v>
      </c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21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66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67</v>
      </c>
      <c r="H58" s="32"/>
      <c r="I58" s="21">
        <v>201153.366954</v>
      </c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68</v>
      </c>
      <c r="H59" s="32"/>
      <c r="I59" s="45" t="s">
        <v>79</v>
      </c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69</v>
      </c>
      <c r="G60" s="36"/>
      <c r="H60" s="37"/>
      <c r="I60" s="21">
        <v>7793.86343</v>
      </c>
      <c r="J60" s="63" t="s">
        <v>70</v>
      </c>
      <c r="K60" s="69"/>
      <c r="L60" s="69"/>
      <c r="M60" s="69"/>
      <c r="N60" s="69"/>
      <c r="O60" s="70"/>
      <c r="P60" s="29">
        <f>P32</f>
        <v>2783315.9524716353</v>
      </c>
    </row>
    <row r="61" spans="2:16" ht="18" customHeight="1" thickBot="1">
      <c r="B61" s="49" t="s">
        <v>71</v>
      </c>
      <c r="C61" s="50"/>
      <c r="D61" s="50"/>
      <c r="E61" s="50"/>
      <c r="F61" s="50"/>
      <c r="G61" s="50"/>
      <c r="H61" s="51"/>
      <c r="I61" s="30">
        <f>I9+I23</f>
        <v>6632130.375974186</v>
      </c>
      <c r="J61" s="49" t="s">
        <v>72</v>
      </c>
      <c r="K61" s="71"/>
      <c r="L61" s="71"/>
      <c r="M61" s="71"/>
      <c r="N61" s="71"/>
      <c r="O61" s="72"/>
      <c r="P61" s="31">
        <f>P30+P60</f>
        <v>6632130.375974186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47" t="s">
        <v>76</v>
      </c>
      <c r="D63" s="48"/>
      <c r="E63" s="47" t="s">
        <v>77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6:16" ht="32.25" customHeight="1">
      <c r="F64" s="60" t="s">
        <v>78</v>
      </c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3:16" ht="15" customHeight="1">
      <c r="C65" s="47" t="s">
        <v>76</v>
      </c>
      <c r="D65" s="48"/>
      <c r="E65" s="47" t="s">
        <v>80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</sheetData>
  <sheetProtection/>
  <mergeCells count="22">
    <mergeCell ref="B5:P5"/>
    <mergeCell ref="B7:H7"/>
    <mergeCell ref="F64:P64"/>
    <mergeCell ref="J30:O30"/>
    <mergeCell ref="J7:O7"/>
    <mergeCell ref="J60:O60"/>
    <mergeCell ref="B3:F3"/>
    <mergeCell ref="H3:P3"/>
    <mergeCell ref="J61:O61"/>
    <mergeCell ref="B4:P4"/>
    <mergeCell ref="C65:D65"/>
    <mergeCell ref="E65:P65"/>
    <mergeCell ref="C63:D63"/>
    <mergeCell ref="E63:P63"/>
    <mergeCell ref="B61:H61"/>
    <mergeCell ref="B1:F1"/>
    <mergeCell ref="H1:P1"/>
    <mergeCell ref="B2:F2"/>
    <mergeCell ref="H2:P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2011-12-21T07:12:43Z</dcterms:modified>
  <cp:category/>
  <cp:version/>
  <cp:contentType/>
  <cp:contentStatus/>
</cp:coreProperties>
</file>