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270" tabRatio="693" firstSheet="3" activeTab="15"/>
  </bookViews>
  <sheets>
    <sheet name="全業種" sheetId="1" r:id="rId1"/>
    <sheet name="農業" sheetId="2" r:id="rId2"/>
    <sheet name="鉱業" sheetId="3" r:id="rId3"/>
    <sheet name="建設業" sheetId="4" r:id="rId4"/>
    <sheet name="製造業" sheetId="5" r:id="rId5"/>
    <sheet name="電気・水道業" sheetId="6" r:id="rId6"/>
    <sheet name="情報通信業" sheetId="7" r:id="rId7"/>
    <sheet name="運輸業" sheetId="8" r:id="rId8"/>
    <sheet name="卸売・小売業" sheetId="9" r:id="rId9"/>
    <sheet name="物品賃貸業" sheetId="10" r:id="rId10"/>
    <sheet name="学術研究・専門業" sheetId="11" r:id="rId11"/>
    <sheet name="宿泊業･飲食業" sheetId="12" r:id="rId12"/>
    <sheet name="生活関連業" sheetId="13" r:id="rId13"/>
    <sheet name="教育･学習" sheetId="14" r:id="rId14"/>
    <sheet name="医療・福祉" sheetId="15" r:id="rId15"/>
    <sheet name="サービス業" sheetId="16" r:id="rId16"/>
  </sheets>
  <externalReferences>
    <externalReference r:id="rId19"/>
    <externalReference r:id="rId20"/>
  </externalReferences>
  <definedNames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_xlnm.Print_Area" localSheetId="15">'サービス業'!$A$1:$AN$36</definedName>
    <definedName name="_xlnm.Print_Area" localSheetId="14">'医療・福祉'!$A$1:$AN$36</definedName>
    <definedName name="_xlnm.Print_Area" localSheetId="7">'運輸業'!$A$1:$AN$36</definedName>
    <definedName name="_xlnm.Print_Area" localSheetId="8">'卸売・小売業'!$A$1:$AN$36</definedName>
    <definedName name="_xlnm.Print_Area" localSheetId="10">'学術研究・専門業'!$A$1:$AN$36</definedName>
    <definedName name="_xlnm.Print_Area" localSheetId="13">'教育･学習'!$A$1:$AN$36</definedName>
    <definedName name="_xlnm.Print_Area" localSheetId="3">'建設業'!$A$1:$AN$36</definedName>
    <definedName name="_xlnm.Print_Area" localSheetId="2">'鉱業'!$A$1:$AN$36</definedName>
    <definedName name="_xlnm.Print_Area" localSheetId="11">'宿泊業･飲食業'!$A$1:$AN$36</definedName>
    <definedName name="_xlnm.Print_Area" localSheetId="6">'情報通信業'!$A$1:$AN$36</definedName>
    <definedName name="_xlnm.Print_Area" localSheetId="12">'生活関連業'!$A$1:$AN$36</definedName>
    <definedName name="_xlnm.Print_Area" localSheetId="4">'製造業'!$A$1:$AN$36</definedName>
    <definedName name="_xlnm.Print_Area" localSheetId="0">'全業種'!$A$1:$AN$36</definedName>
    <definedName name="_xlnm.Print_Area" localSheetId="5">'電気・水道業'!$A$1:$AN$36</definedName>
    <definedName name="_xlnm.Print_Area" localSheetId="1">'農業'!$A$1:$AN$36</definedName>
    <definedName name="_xlnm.Print_Area" localSheetId="9">'物品賃貸業'!$A$1:$AN$36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<sst xmlns="http://schemas.openxmlformats.org/spreadsheetml/2006/main" count="2048" uniqueCount="121">
  <si>
    <t>（単位：ｔ/年）</t>
  </si>
  <si>
    <t>　　　　　　　         区分　　　　
　種類</t>
  </si>
  <si>
    <t>発生量</t>
  </si>
  <si>
    <t>有償物量</t>
  </si>
  <si>
    <t>排出量</t>
  </si>
  <si>
    <t>自己中間処理量</t>
  </si>
  <si>
    <t>自己未処理量</t>
  </si>
  <si>
    <t>搬出量</t>
  </si>
  <si>
    <t>委託
処理量</t>
  </si>
  <si>
    <t>委託処理量の内訳</t>
  </si>
  <si>
    <t>再生
利用量</t>
  </si>
  <si>
    <t>減量化量</t>
  </si>
  <si>
    <t>自己中間処理後量</t>
  </si>
  <si>
    <t>委託中間処理量</t>
  </si>
  <si>
    <t>（自己中間処理後の処理内訳）</t>
  </si>
  <si>
    <t>（自己未処理の処理内訳）</t>
  </si>
  <si>
    <t>委託中間処理後量</t>
  </si>
  <si>
    <t>再　生
利用量</t>
  </si>
  <si>
    <t>自己
最終
処分量</t>
  </si>
  <si>
    <t>委託
中間
処理量</t>
  </si>
  <si>
    <t>委託
直接最終
処分量</t>
  </si>
  <si>
    <t>その他
量</t>
  </si>
  <si>
    <t>(処理先地域の内訳)</t>
  </si>
  <si>
    <t>（処理後の処理内訳）</t>
  </si>
  <si>
    <t>最終
処分量</t>
  </si>
  <si>
    <t>府内</t>
  </si>
  <si>
    <t>府外</t>
  </si>
  <si>
    <t>（A）</t>
  </si>
  <si>
    <t>（B）</t>
  </si>
  <si>
    <t>（C）</t>
  </si>
  <si>
    <t>（D）</t>
  </si>
  <si>
    <t>（E）</t>
  </si>
  <si>
    <t>（E1）</t>
  </si>
  <si>
    <t>（E2）</t>
  </si>
  <si>
    <t>（E3）</t>
  </si>
  <si>
    <t>（E4）</t>
  </si>
  <si>
    <t>（E5）</t>
  </si>
  <si>
    <t>（G）</t>
  </si>
  <si>
    <t>（G1）</t>
  </si>
  <si>
    <t>（G2）</t>
  </si>
  <si>
    <t>（G3）</t>
  </si>
  <si>
    <t>（G4）</t>
  </si>
  <si>
    <t>（G5）</t>
  </si>
  <si>
    <t>（H）</t>
  </si>
  <si>
    <t>（I）</t>
  </si>
  <si>
    <t>（K）</t>
  </si>
  <si>
    <t>（O）</t>
  </si>
  <si>
    <t>（L）</t>
  </si>
  <si>
    <t>（M）</t>
  </si>
  <si>
    <t>（M1）</t>
  </si>
  <si>
    <t>（M2）</t>
  </si>
  <si>
    <t>（R）</t>
  </si>
  <si>
    <t>（Q）</t>
  </si>
  <si>
    <t>（J）</t>
  </si>
  <si>
    <t>（S）</t>
  </si>
  <si>
    <t>合計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</si>
  <si>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</si>
  <si>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</si>
  <si>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</si>
  <si>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</si>
  <si>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</si>
  <si>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</si>
  <si>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</si>
  <si>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</si>
  <si>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</si>
  <si>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</si>
  <si>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</si>
  <si>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</si>
  <si>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ガラスくず等</t>
  </si>
  <si>
    <t>鉱さい</t>
  </si>
  <si>
    <t>がれき類</t>
  </si>
  <si>
    <t>コンクリート片</t>
  </si>
  <si>
    <t>廃アスファルト</t>
  </si>
  <si>
    <t>その他のがれき類</t>
  </si>
  <si>
    <t>動物のふん尿</t>
  </si>
  <si>
    <t>ばいじん</t>
  </si>
  <si>
    <t>動物の死体</t>
  </si>
  <si>
    <t>混合廃棄物</t>
  </si>
  <si>
    <t>感染性廃棄物</t>
  </si>
  <si>
    <t>廃石綿等</t>
  </si>
  <si>
    <t>自己</t>
  </si>
  <si>
    <t>最終
処分量</t>
  </si>
  <si>
    <t>その他量</t>
  </si>
  <si>
    <t>資源化量</t>
  </si>
  <si>
    <t>最終処分量</t>
  </si>
  <si>
    <t>委託直接最終処分量</t>
  </si>
  <si>
    <t>動物系固形不要物</t>
  </si>
  <si>
    <t>ばいじん</t>
  </si>
  <si>
    <t>水銀廃棄物</t>
  </si>
  <si>
    <t>表7-1　廃棄物種類別の処理・処分状況（全業種）　（その１）＜令和7年度＞</t>
  </si>
  <si>
    <t>表7-1　廃棄物種類別の処理・処分状況（全業種）　（その２）＜令和7年度＞</t>
  </si>
  <si>
    <t>表7-2　廃棄物種類別の処理・処分状況（農業）　（その１）＜令和7年度＞</t>
  </si>
  <si>
    <t>表7-2　廃棄物種類別の処理・処分状況（農業）　（その２）＜令和7年度＞</t>
  </si>
  <si>
    <t>表7-3　廃棄物種類別の処理・処分状況（鉱業）　（その１）＜令和7年度＞</t>
  </si>
  <si>
    <t>表7-3　廃棄物種類別の処理・処分状況（鉱業）　（その２）＜令和7年度＞</t>
  </si>
  <si>
    <t>表7-4　廃棄物種類別の処理・処分状況（建設業）　（その１）＜令和7年度＞</t>
  </si>
  <si>
    <t>表7-4　廃棄物種類別の処理・処分状況（建設業）　（その２）＜令和7年度＞</t>
  </si>
  <si>
    <t>表7-5　廃棄物種類別の処理・処分状況（製造業）　（その１）＜令和7年度＞</t>
  </si>
  <si>
    <t>表7-5　廃棄物種類別の処理・処分状況（製造業）　（その２）＜令和7年度＞</t>
  </si>
  <si>
    <t>表7-6　廃棄物種類別の処理・処分状況（電気・水道業）　（その１）＜令和7年度＞</t>
  </si>
  <si>
    <t>表7-6　廃棄物種類別の処理・処分状況（電気・水道業）　（その２）＜令和7年度＞</t>
  </si>
  <si>
    <t>表7-7　廃棄物種類別の処理・処分状況（情報通信業）　（その１）＜令和7年度＞</t>
  </si>
  <si>
    <t>表7-7　廃棄物種類別の処理・処分状況（情報通信業）　（その２）＜令和7年度＞</t>
  </si>
  <si>
    <t>表7-10　廃棄物種類別の処理・処分状況（物品賃貸業）　（その１）＜令和7年度＞</t>
  </si>
  <si>
    <t>表7-10　廃棄物種類別の処理・処分状況（物品賃貸業）　（その２）＜令和7年度＞</t>
  </si>
  <si>
    <t>表7-11　廃棄物種類別の処理・処分状況（学術研究・専門業）　（その１）＜令和7年度＞</t>
  </si>
  <si>
    <t>表7-11　廃棄物種類別の処理・処分状況（学術研究・専門業）　（その２）＜令和7年度＞</t>
  </si>
  <si>
    <t>表7-13　廃棄物種類別の処理・処分状況（生活関連業）　（その１）＜令和7年度＞</t>
  </si>
  <si>
    <t>表7-13　廃棄物種類別の処理・処分状況（生活関連業）　（その２）＜令和7年度＞</t>
  </si>
  <si>
    <t>表7-15　廃棄物種類別の処理・処分状況（医療・福祉）　（その１）＜令和7年度＞</t>
  </si>
  <si>
    <t>表7-15　廃棄物種類別の処理・処分状況（医療・福祉）　（その２）＜令和7年度＞</t>
  </si>
  <si>
    <t>表7-16　廃棄物種類別の処理・処分状況（サービス業）　（その１）＜令和7年度＞</t>
  </si>
  <si>
    <t>表7-16　廃棄物種類別の処理・処分状況（サービス業）　（その２）＜令和7年度＞</t>
  </si>
  <si>
    <t>表7-12　廃棄物種類別の処理・処分状況（宿泊業・飲食業）　（その１）＜令和7年度＞</t>
  </si>
  <si>
    <t>表7-12　廃棄物種類別の処理・処分状況（宿泊業・飲食業）　（その２）＜令和7年度＞</t>
  </si>
  <si>
    <t>表7-14　廃棄物種類別の処理・処分状況（教育・学習業）　（その１）＜令和7年度＞</t>
  </si>
  <si>
    <t>表7-14　廃棄物種類別の処理・処分状況（教育・学習業）　（その２）＜令和7年度＞</t>
  </si>
  <si>
    <t>表7-8　廃棄物種類別の処理・処分状況（運輸業・郵便業）　（その１）＜令和7年度＞</t>
  </si>
  <si>
    <t>表7-8　廃棄物種類別の処理・処分状況（運輸業・郵便業）　（その２）＜令和7年度＞</t>
  </si>
  <si>
    <t>表7-9　廃棄物種類別の処理・処分状況（卸売業・小売業）　（その１）＜令和7年度＞</t>
  </si>
  <si>
    <t>表7-9　廃棄物種類別の処理・処分状況（卸売業・小売業）　（その２）＜令和7年度＞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</si>
</sst>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&quot;- &quot;0&quot; -&quot;"/>
    <numFmt numFmtId="179" formatCode="#,##0.0;[Red]\-#,##0.0"/>
    <numFmt numFmtId="180" formatCode="#,##0.00_ "/>
    <numFmt numFmtId="181" formatCode="\(0.0%\)"/>
    <numFmt numFmtId="182" formatCode="\&lt;0%\&gt;"/>
    <numFmt numFmtId="183" formatCode="\(0%\)"/>
    <numFmt numFmtId="184" formatCode="\&lt;0.0%\&gt;"/>
    <numFmt numFmtId="185" formatCode="\&lt;#,###\&gt;"/>
    <numFmt numFmtId="186" formatCode="\&lt;#,##0\&gt;"/>
    <numFmt numFmtId="187" formatCode="_ * #,##0_ ;_ * \-#,##0_ ;_ * &quot;－&quot;_ ;_ @_ "/>
    <numFmt numFmtId="188" formatCode="_ * #,##0_ ;_ * \-#,##0_ ;_ * &quot;－&quot;\ ;_ @_ "/>
    <numFmt numFmtId="189" formatCode="\(0%\)\ \ \ "/>
    <numFmt numFmtId="190" formatCode="#,##0&quot;万&quot;&quot;ト&quot;&quot;ン&quot;\ \ "/>
    <numFmt numFmtId="191" formatCode="\&lt;#,##0&quot;万&quot;&quot;ト&quot;&quot;ン&quot;\&gt;\ "/>
    <numFmt numFmtId="192" formatCode="0%\)"/>
    <numFmt numFmtId="193" formatCode="General\%\)"/>
    <numFmt numFmtId="194" formatCode="0%&quot;]&quot;"/>
    <numFmt numFmtId="195" formatCode="0.0_);[Red]\(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1"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u val="single"/>
      <sz val="8"/>
      <color indexed="36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38" fontId="6" fillId="0" borderId="33" xfId="49" applyNumberFormat="1" applyFont="1" applyBorder="1" applyAlignment="1">
      <alignment vertical="center"/>
    </xf>
    <xf numFmtId="38" fontId="6" fillId="0" borderId="34" xfId="49" applyNumberFormat="1" applyFont="1" applyBorder="1" applyAlignment="1">
      <alignment vertical="center"/>
    </xf>
    <xf numFmtId="38" fontId="6" fillId="0" borderId="35" xfId="49" applyNumberFormat="1" applyFont="1" applyBorder="1" applyAlignment="1">
      <alignment vertical="center"/>
    </xf>
    <xf numFmtId="38" fontId="6" fillId="0" borderId="36" xfId="49" applyNumberFormat="1" applyFont="1" applyBorder="1" applyAlignment="1">
      <alignment vertical="center"/>
    </xf>
    <xf numFmtId="38" fontId="6" fillId="0" borderId="37" xfId="49" applyNumberFormat="1" applyFont="1" applyBorder="1" applyAlignment="1">
      <alignment vertical="center"/>
    </xf>
    <xf numFmtId="38" fontId="6" fillId="0" borderId="38" xfId="49" applyNumberFormat="1" applyFont="1" applyBorder="1" applyAlignment="1">
      <alignment vertical="center"/>
    </xf>
    <xf numFmtId="9" fontId="6" fillId="0" borderId="0" xfId="42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12" xfId="49" applyNumberFormat="1" applyFont="1" applyBorder="1" applyAlignment="1">
      <alignment vertical="center"/>
    </xf>
    <xf numFmtId="38" fontId="6" fillId="0" borderId="40" xfId="49" applyNumberFormat="1" applyFont="1" applyBorder="1" applyAlignment="1">
      <alignment vertical="center"/>
    </xf>
    <xf numFmtId="38" fontId="6" fillId="0" borderId="41" xfId="49" applyNumberFormat="1" applyFont="1" applyBorder="1" applyAlignment="1">
      <alignment vertical="center"/>
    </xf>
    <xf numFmtId="38" fontId="6" fillId="0" borderId="42" xfId="49" applyNumberFormat="1" applyFont="1" applyBorder="1" applyAlignment="1">
      <alignment vertical="center"/>
    </xf>
    <xf numFmtId="38" fontId="6" fillId="0" borderId="43" xfId="49" applyNumberFormat="1" applyFont="1" applyBorder="1" applyAlignment="1">
      <alignment vertical="center"/>
    </xf>
    <xf numFmtId="38" fontId="6" fillId="0" borderId="44" xfId="49" applyNumberFormat="1" applyFont="1" applyBorder="1" applyAlignment="1">
      <alignment vertical="center"/>
    </xf>
    <xf numFmtId="38" fontId="6" fillId="0" borderId="45" xfId="49" applyNumberFormat="1" applyFont="1" applyBorder="1" applyAlignment="1">
      <alignment vertical="center"/>
    </xf>
    <xf numFmtId="38" fontId="6" fillId="0" borderId="46" xfId="49" applyNumberFormat="1" applyFont="1" applyBorder="1" applyAlignment="1">
      <alignment vertical="center"/>
    </xf>
    <xf numFmtId="38" fontId="6" fillId="0" borderId="16" xfId="49" applyNumberFormat="1" applyFont="1" applyBorder="1" applyAlignment="1">
      <alignment vertical="center"/>
    </xf>
    <xf numFmtId="38" fontId="6" fillId="0" borderId="14" xfId="49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38" fontId="6" fillId="0" borderId="48" xfId="49" applyNumberFormat="1" applyFont="1" applyBorder="1" applyAlignment="1">
      <alignment vertical="center"/>
    </xf>
    <xf numFmtId="38" fontId="6" fillId="0" borderId="49" xfId="49" applyNumberFormat="1" applyFont="1" applyBorder="1" applyAlignment="1">
      <alignment vertical="center"/>
    </xf>
    <xf numFmtId="38" fontId="6" fillId="0" borderId="50" xfId="49" applyNumberFormat="1" applyFont="1" applyBorder="1" applyAlignment="1">
      <alignment vertical="center"/>
    </xf>
    <xf numFmtId="38" fontId="6" fillId="0" borderId="51" xfId="49" applyNumberFormat="1" applyFont="1" applyBorder="1" applyAlignment="1">
      <alignment vertical="center"/>
    </xf>
    <xf numFmtId="38" fontId="6" fillId="0" borderId="52" xfId="49" applyNumberFormat="1" applyFont="1" applyBorder="1" applyAlignment="1">
      <alignment vertical="center"/>
    </xf>
    <xf numFmtId="38" fontId="6" fillId="0" borderId="53" xfId="49" applyNumberFormat="1" applyFont="1" applyBorder="1" applyAlignment="1">
      <alignment vertical="center"/>
    </xf>
    <xf numFmtId="38" fontId="6" fillId="0" borderId="54" xfId="49" applyNumberFormat="1" applyFont="1" applyBorder="1" applyAlignment="1">
      <alignment vertical="center"/>
    </xf>
    <xf numFmtId="38" fontId="6" fillId="0" borderId="13" xfId="49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6" fillId="0" borderId="56" xfId="49" applyNumberFormat="1" applyFont="1" applyBorder="1" applyAlignment="1">
      <alignment vertical="center"/>
    </xf>
    <xf numFmtId="38" fontId="6" fillId="0" borderId="57" xfId="49" applyNumberFormat="1" applyFont="1" applyBorder="1" applyAlignment="1">
      <alignment vertical="center"/>
    </xf>
    <xf numFmtId="38" fontId="6" fillId="0" borderId="58" xfId="49" applyNumberFormat="1" applyFont="1" applyBorder="1" applyAlignment="1">
      <alignment vertical="center"/>
    </xf>
    <xf numFmtId="38" fontId="6" fillId="0" borderId="59" xfId="49" applyNumberFormat="1" applyFont="1" applyBorder="1" applyAlignment="1">
      <alignment vertical="center"/>
    </xf>
    <xf numFmtId="38" fontId="6" fillId="0" borderId="60" xfId="49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62" xfId="49" applyNumberFormat="1" applyFont="1" applyBorder="1" applyAlignment="1">
      <alignment vertical="center"/>
    </xf>
    <xf numFmtId="38" fontId="6" fillId="0" borderId="22" xfId="49" applyNumberFormat="1" applyFont="1" applyBorder="1" applyAlignment="1">
      <alignment vertical="center"/>
    </xf>
    <xf numFmtId="38" fontId="6" fillId="0" borderId="63" xfId="49" applyNumberFormat="1" applyFont="1" applyBorder="1" applyAlignment="1">
      <alignment vertical="center"/>
    </xf>
    <xf numFmtId="38" fontId="6" fillId="0" borderId="23" xfId="49" applyNumberFormat="1" applyFont="1" applyBorder="1" applyAlignment="1">
      <alignment vertical="center"/>
    </xf>
    <xf numFmtId="38" fontId="6" fillId="0" borderId="64" xfId="49" applyNumberFormat="1" applyFont="1" applyBorder="1" applyAlignment="1">
      <alignment vertical="center"/>
    </xf>
    <xf numFmtId="38" fontId="6" fillId="0" borderId="65" xfId="49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38" fontId="6" fillId="0" borderId="68" xfId="49" applyNumberFormat="1" applyFont="1" applyBorder="1" applyAlignment="1">
      <alignment vertical="center"/>
    </xf>
    <xf numFmtId="38" fontId="6" fillId="0" borderId="69" xfId="49" applyNumberFormat="1" applyFont="1" applyBorder="1" applyAlignment="1">
      <alignment vertical="center"/>
    </xf>
    <xf numFmtId="38" fontId="6" fillId="0" borderId="70" xfId="49" applyNumberFormat="1" applyFont="1" applyBorder="1" applyAlignment="1">
      <alignment vertical="center"/>
    </xf>
    <xf numFmtId="38" fontId="6" fillId="0" borderId="67" xfId="49" applyNumberFormat="1" applyFont="1" applyBorder="1" applyAlignment="1">
      <alignment vertical="center"/>
    </xf>
    <xf numFmtId="38" fontId="6" fillId="0" borderId="71" xfId="49" applyNumberFormat="1" applyFont="1" applyBorder="1" applyAlignment="1">
      <alignment vertical="center"/>
    </xf>
    <xf numFmtId="38" fontId="6" fillId="0" borderId="72" xfId="49" applyNumberFormat="1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38" fontId="6" fillId="0" borderId="76" xfId="49" applyNumberFormat="1" applyFont="1" applyBorder="1" applyAlignment="1">
      <alignment vertical="center"/>
    </xf>
    <xf numFmtId="38" fontId="6" fillId="0" borderId="77" xfId="49" applyNumberFormat="1" applyFont="1" applyBorder="1" applyAlignment="1">
      <alignment vertical="center"/>
    </xf>
    <xf numFmtId="38" fontId="6" fillId="0" borderId="78" xfId="49" applyNumberFormat="1" applyFont="1" applyBorder="1" applyAlignment="1">
      <alignment vertical="center"/>
    </xf>
    <xf numFmtId="38" fontId="6" fillId="0" borderId="79" xfId="49" applyNumberFormat="1" applyFont="1" applyBorder="1" applyAlignment="1">
      <alignment vertical="center"/>
    </xf>
    <xf numFmtId="38" fontId="6" fillId="0" borderId="80" xfId="49" applyNumberFormat="1" applyFont="1" applyBorder="1" applyAlignment="1">
      <alignment vertical="center"/>
    </xf>
    <xf numFmtId="38" fontId="6" fillId="0" borderId="81" xfId="49" applyNumberFormat="1" applyFont="1" applyBorder="1" applyAlignment="1">
      <alignment vertical="center"/>
    </xf>
    <xf numFmtId="3" fontId="6" fillId="0" borderId="46" xfId="49" applyNumberFormat="1" applyFont="1" applyBorder="1" applyAlignment="1">
      <alignment vertical="center"/>
    </xf>
    <xf numFmtId="3" fontId="6" fillId="0" borderId="45" xfId="49" applyNumberFormat="1" applyFont="1" applyBorder="1" applyAlignment="1">
      <alignment vertical="center"/>
    </xf>
    <xf numFmtId="3" fontId="6" fillId="0" borderId="53" xfId="49" applyNumberFormat="1" applyFont="1" applyBorder="1" applyAlignment="1">
      <alignment vertical="center"/>
    </xf>
    <xf numFmtId="3" fontId="6" fillId="0" borderId="52" xfId="49" applyNumberFormat="1" applyFont="1" applyBorder="1" applyAlignment="1">
      <alignment vertical="center"/>
    </xf>
    <xf numFmtId="3" fontId="6" fillId="0" borderId="49" xfId="49" applyNumberFormat="1" applyFont="1" applyBorder="1" applyAlignment="1">
      <alignment vertical="center"/>
    </xf>
    <xf numFmtId="3" fontId="6" fillId="0" borderId="58" xfId="49" applyNumberFormat="1" applyFont="1" applyBorder="1" applyAlignment="1">
      <alignment vertical="center"/>
    </xf>
    <xf numFmtId="3" fontId="6" fillId="0" borderId="22" xfId="49" applyNumberFormat="1" applyFont="1" applyBorder="1" applyAlignment="1">
      <alignment vertical="center"/>
    </xf>
    <xf numFmtId="3" fontId="6" fillId="0" borderId="23" xfId="49" applyNumberFormat="1" applyFont="1" applyBorder="1" applyAlignment="1">
      <alignment vertical="center"/>
    </xf>
    <xf numFmtId="3" fontId="6" fillId="0" borderId="69" xfId="49" applyNumberFormat="1" applyFont="1" applyBorder="1" applyAlignment="1">
      <alignment vertical="center"/>
    </xf>
    <xf numFmtId="3" fontId="6" fillId="0" borderId="67" xfId="49" applyNumberFormat="1" applyFont="1" applyBorder="1" applyAlignment="1">
      <alignment vertical="center"/>
    </xf>
    <xf numFmtId="3" fontId="6" fillId="0" borderId="77" xfId="49" applyNumberFormat="1" applyFont="1" applyBorder="1" applyAlignment="1">
      <alignment vertical="center"/>
    </xf>
    <xf numFmtId="3" fontId="6" fillId="0" borderId="79" xfId="49" applyNumberFormat="1" applyFont="1" applyBorder="1" applyAlignment="1">
      <alignment vertical="center"/>
    </xf>
    <xf numFmtId="3" fontId="6" fillId="0" borderId="34" xfId="49" applyNumberFormat="1" applyFont="1" applyBorder="1" applyAlignment="1">
      <alignment vertical="center"/>
    </xf>
    <xf numFmtId="3" fontId="6" fillId="0" borderId="36" xfId="49" applyNumberFormat="1" applyFont="1" applyBorder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32" xfId="61" applyFont="1" applyBorder="1" applyAlignment="1">
      <alignment vertical="center"/>
      <protection/>
    </xf>
    <xf numFmtId="0" fontId="5" fillId="0" borderId="33" xfId="61" applyFont="1" applyBorder="1" applyAlignment="1">
      <alignment vertical="center"/>
      <protection/>
    </xf>
    <xf numFmtId="38" fontId="5" fillId="0" borderId="33" xfId="49" applyNumberFormat="1" applyFont="1" applyBorder="1" applyAlignment="1">
      <alignment vertical="center"/>
    </xf>
    <xf numFmtId="38" fontId="5" fillId="0" borderId="34" xfId="49" applyNumberFormat="1" applyFont="1" applyBorder="1" applyAlignment="1">
      <alignment vertical="center"/>
    </xf>
    <xf numFmtId="38" fontId="5" fillId="0" borderId="35" xfId="49" applyNumberFormat="1" applyFont="1" applyBorder="1" applyAlignment="1">
      <alignment vertical="center"/>
    </xf>
    <xf numFmtId="38" fontId="5" fillId="0" borderId="36" xfId="49" applyNumberFormat="1" applyFont="1" applyBorder="1" applyAlignment="1">
      <alignment vertical="center"/>
    </xf>
    <xf numFmtId="38" fontId="5" fillId="0" borderId="37" xfId="49" applyNumberFormat="1" applyFont="1" applyBorder="1" applyAlignment="1">
      <alignment vertical="center"/>
    </xf>
    <xf numFmtId="38" fontId="5" fillId="0" borderId="38" xfId="49" applyNumberFormat="1" applyFont="1" applyBorder="1" applyAlignment="1">
      <alignment vertical="center"/>
    </xf>
    <xf numFmtId="9" fontId="5" fillId="0" borderId="0" xfId="42" applyFont="1" applyAlignment="1">
      <alignment vertical="center"/>
    </xf>
    <xf numFmtId="38" fontId="5" fillId="0" borderId="0" xfId="49" applyNumberFormat="1" applyFont="1" applyBorder="1" applyAlignment="1">
      <alignment vertical="center"/>
    </xf>
    <xf numFmtId="38" fontId="5" fillId="0" borderId="12" xfId="49" applyNumberFormat="1" applyFont="1" applyBorder="1" applyAlignment="1">
      <alignment vertical="center"/>
    </xf>
    <xf numFmtId="38" fontId="5" fillId="0" borderId="40" xfId="49" applyNumberFormat="1" applyFont="1" applyBorder="1" applyAlignment="1">
      <alignment vertical="center"/>
    </xf>
    <xf numFmtId="38" fontId="5" fillId="0" borderId="41" xfId="49" applyNumberFormat="1" applyFont="1" applyBorder="1" applyAlignment="1">
      <alignment vertical="center"/>
    </xf>
    <xf numFmtId="38" fontId="5" fillId="0" borderId="42" xfId="49" applyNumberFormat="1" applyFont="1" applyBorder="1" applyAlignment="1">
      <alignment vertical="center"/>
    </xf>
    <xf numFmtId="38" fontId="5" fillId="0" borderId="43" xfId="49" applyNumberFormat="1" applyFont="1" applyBorder="1" applyAlignment="1">
      <alignment vertical="center"/>
    </xf>
    <xf numFmtId="38" fontId="5" fillId="0" borderId="44" xfId="49" applyNumberFormat="1" applyFont="1" applyBorder="1" applyAlignment="1">
      <alignment vertical="center"/>
    </xf>
    <xf numFmtId="38" fontId="5" fillId="0" borderId="45" xfId="49" applyNumberFormat="1" applyFont="1" applyBorder="1" applyAlignment="1">
      <alignment vertical="center"/>
    </xf>
    <xf numFmtId="38" fontId="5" fillId="0" borderId="46" xfId="49" applyNumberFormat="1" applyFont="1" applyBorder="1" applyAlignment="1">
      <alignment vertical="center"/>
    </xf>
    <xf numFmtId="38" fontId="5" fillId="0" borderId="16" xfId="49" applyNumberFormat="1" applyFont="1" applyBorder="1" applyAlignment="1">
      <alignment vertical="center"/>
    </xf>
    <xf numFmtId="3" fontId="5" fillId="0" borderId="46" xfId="49" applyNumberFormat="1" applyFont="1" applyBorder="1" applyAlignment="1">
      <alignment vertical="center"/>
    </xf>
    <xf numFmtId="3" fontId="5" fillId="0" borderId="45" xfId="49" applyNumberFormat="1" applyFont="1" applyBorder="1" applyAlignment="1">
      <alignment vertical="center"/>
    </xf>
    <xf numFmtId="38" fontId="5" fillId="0" borderId="14" xfId="49" applyNumberFormat="1" applyFont="1" applyBorder="1" applyAlignment="1">
      <alignment vertical="center"/>
    </xf>
    <xf numFmtId="177" fontId="5" fillId="0" borderId="0" xfId="61" applyNumberFormat="1" applyFont="1" applyAlignment="1">
      <alignment vertical="center"/>
      <protection/>
    </xf>
    <xf numFmtId="38" fontId="5" fillId="0" borderId="48" xfId="49" applyNumberFormat="1" applyFont="1" applyBorder="1" applyAlignment="1">
      <alignment vertical="center"/>
    </xf>
    <xf numFmtId="38" fontId="5" fillId="0" borderId="49" xfId="49" applyNumberFormat="1" applyFont="1" applyBorder="1" applyAlignment="1">
      <alignment vertical="center"/>
    </xf>
    <xf numFmtId="38" fontId="5" fillId="0" borderId="50" xfId="49" applyNumberFormat="1" applyFont="1" applyBorder="1" applyAlignment="1">
      <alignment vertical="center"/>
    </xf>
    <xf numFmtId="38" fontId="5" fillId="0" borderId="51" xfId="49" applyNumberFormat="1" applyFont="1" applyBorder="1" applyAlignment="1">
      <alignment vertical="center"/>
    </xf>
    <xf numFmtId="38" fontId="5" fillId="0" borderId="52" xfId="49" applyNumberFormat="1" applyFont="1" applyBorder="1" applyAlignment="1">
      <alignment vertical="center"/>
    </xf>
    <xf numFmtId="38" fontId="5" fillId="0" borderId="53" xfId="49" applyNumberFormat="1" applyFont="1" applyBorder="1" applyAlignment="1">
      <alignment vertical="center"/>
    </xf>
    <xf numFmtId="38" fontId="5" fillId="0" borderId="54" xfId="49" applyNumberFormat="1" applyFont="1" applyBorder="1" applyAlignment="1">
      <alignment vertical="center"/>
    </xf>
    <xf numFmtId="3" fontId="5" fillId="0" borderId="53" xfId="49" applyNumberFormat="1" applyFont="1" applyBorder="1" applyAlignment="1">
      <alignment vertical="center"/>
    </xf>
    <xf numFmtId="3" fontId="5" fillId="0" borderId="52" xfId="49" applyNumberFormat="1" applyFont="1" applyBorder="1" applyAlignment="1">
      <alignment vertical="center"/>
    </xf>
    <xf numFmtId="38" fontId="5" fillId="0" borderId="13" xfId="49" applyNumberFormat="1" applyFont="1" applyBorder="1" applyAlignment="1">
      <alignment vertical="center"/>
    </xf>
    <xf numFmtId="38" fontId="5" fillId="0" borderId="56" xfId="49" applyNumberFormat="1" applyFont="1" applyBorder="1" applyAlignment="1">
      <alignment vertical="center"/>
    </xf>
    <xf numFmtId="38" fontId="5" fillId="0" borderId="57" xfId="49" applyNumberFormat="1" applyFont="1" applyBorder="1" applyAlignment="1">
      <alignment vertical="center"/>
    </xf>
    <xf numFmtId="38" fontId="5" fillId="0" borderId="58" xfId="49" applyNumberFormat="1" applyFont="1" applyBorder="1" applyAlignment="1">
      <alignment vertical="center"/>
    </xf>
    <xf numFmtId="38" fontId="5" fillId="0" borderId="59" xfId="49" applyNumberFormat="1" applyFont="1" applyBorder="1" applyAlignment="1">
      <alignment vertical="center"/>
    </xf>
    <xf numFmtId="3" fontId="5" fillId="0" borderId="49" xfId="49" applyNumberFormat="1" applyFont="1" applyBorder="1" applyAlignment="1">
      <alignment vertical="center"/>
    </xf>
    <xf numFmtId="3" fontId="5" fillId="0" borderId="58" xfId="49" applyNumberFormat="1" applyFont="1" applyBorder="1" applyAlignment="1">
      <alignment vertical="center"/>
    </xf>
    <xf numFmtId="38" fontId="5" fillId="0" borderId="60" xfId="49" applyNumberFormat="1" applyFont="1" applyBorder="1" applyAlignment="1">
      <alignment vertical="center"/>
    </xf>
    <xf numFmtId="38" fontId="5" fillId="0" borderId="62" xfId="49" applyNumberFormat="1" applyFont="1" applyBorder="1" applyAlignment="1">
      <alignment vertical="center"/>
    </xf>
    <xf numFmtId="38" fontId="5" fillId="0" borderId="22" xfId="49" applyNumberFormat="1" applyFont="1" applyBorder="1" applyAlignment="1">
      <alignment vertical="center"/>
    </xf>
    <xf numFmtId="38" fontId="5" fillId="0" borderId="63" xfId="49" applyNumberFormat="1" applyFont="1" applyBorder="1" applyAlignment="1">
      <alignment vertical="center"/>
    </xf>
    <xf numFmtId="38" fontId="5" fillId="0" borderId="23" xfId="49" applyNumberFormat="1" applyFont="1" applyBorder="1" applyAlignment="1">
      <alignment vertical="center"/>
    </xf>
    <xf numFmtId="38" fontId="5" fillId="0" borderId="64" xfId="49" applyNumberFormat="1" applyFont="1" applyBorder="1" applyAlignment="1">
      <alignment vertical="center"/>
    </xf>
    <xf numFmtId="3" fontId="5" fillId="0" borderId="22" xfId="49" applyNumberFormat="1" applyFont="1" applyBorder="1" applyAlignment="1">
      <alignment vertical="center"/>
    </xf>
    <xf numFmtId="3" fontId="5" fillId="0" borderId="23" xfId="49" applyNumberFormat="1" applyFont="1" applyBorder="1" applyAlignment="1">
      <alignment vertical="center"/>
    </xf>
    <xf numFmtId="38" fontId="5" fillId="0" borderId="65" xfId="49" applyNumberFormat="1" applyFont="1" applyBorder="1" applyAlignment="1">
      <alignment vertical="center"/>
    </xf>
    <xf numFmtId="38" fontId="5" fillId="0" borderId="68" xfId="49" applyNumberFormat="1" applyFont="1" applyBorder="1" applyAlignment="1">
      <alignment vertical="center"/>
    </xf>
    <xf numFmtId="38" fontId="5" fillId="0" borderId="69" xfId="49" applyNumberFormat="1" applyFont="1" applyBorder="1" applyAlignment="1">
      <alignment vertical="center"/>
    </xf>
    <xf numFmtId="38" fontId="5" fillId="0" borderId="70" xfId="49" applyNumberFormat="1" applyFont="1" applyBorder="1" applyAlignment="1">
      <alignment vertical="center"/>
    </xf>
    <xf numFmtId="38" fontId="5" fillId="0" borderId="67" xfId="49" applyNumberFormat="1" applyFont="1" applyBorder="1" applyAlignment="1">
      <alignment vertical="center"/>
    </xf>
    <xf numFmtId="38" fontId="5" fillId="0" borderId="71" xfId="49" applyNumberFormat="1" applyFont="1" applyBorder="1" applyAlignment="1">
      <alignment vertical="center"/>
    </xf>
    <xf numFmtId="3" fontId="5" fillId="0" borderId="69" xfId="49" applyNumberFormat="1" applyFont="1" applyBorder="1" applyAlignment="1">
      <alignment vertical="center"/>
    </xf>
    <xf numFmtId="3" fontId="5" fillId="0" borderId="67" xfId="49" applyNumberFormat="1" applyFont="1" applyBorder="1" applyAlignment="1">
      <alignment vertical="center"/>
    </xf>
    <xf numFmtId="38" fontId="5" fillId="0" borderId="72" xfId="49" applyNumberFormat="1" applyFont="1" applyBorder="1" applyAlignment="1">
      <alignment vertical="center"/>
    </xf>
    <xf numFmtId="38" fontId="5" fillId="0" borderId="76" xfId="49" applyNumberFormat="1" applyFont="1" applyBorder="1" applyAlignment="1">
      <alignment vertical="center"/>
    </xf>
    <xf numFmtId="38" fontId="5" fillId="0" borderId="77" xfId="49" applyNumberFormat="1" applyFont="1" applyBorder="1" applyAlignment="1">
      <alignment vertical="center"/>
    </xf>
    <xf numFmtId="38" fontId="5" fillId="0" borderId="78" xfId="49" applyNumberFormat="1" applyFont="1" applyBorder="1" applyAlignment="1">
      <alignment vertical="center"/>
    </xf>
    <xf numFmtId="38" fontId="5" fillId="0" borderId="79" xfId="49" applyNumberFormat="1" applyFont="1" applyBorder="1" applyAlignment="1">
      <alignment vertical="center"/>
    </xf>
    <xf numFmtId="38" fontId="5" fillId="0" borderId="80" xfId="49" applyNumberFormat="1" applyFont="1" applyBorder="1" applyAlignment="1">
      <alignment vertical="center"/>
    </xf>
    <xf numFmtId="3" fontId="5" fillId="0" borderId="77" xfId="49" applyNumberFormat="1" applyFont="1" applyBorder="1" applyAlignment="1">
      <alignment vertical="center"/>
    </xf>
    <xf numFmtId="3" fontId="5" fillId="0" borderId="79" xfId="49" applyNumberFormat="1" applyFont="1" applyBorder="1" applyAlignment="1">
      <alignment vertical="center"/>
    </xf>
    <xf numFmtId="38" fontId="5" fillId="0" borderId="81" xfId="49" applyNumberFormat="1" applyFont="1" applyBorder="1" applyAlignment="1">
      <alignment vertical="center"/>
    </xf>
    <xf numFmtId="38" fontId="5" fillId="0" borderId="0" xfId="61" applyNumberFormat="1" applyFont="1" applyAlignment="1">
      <alignment vertical="center"/>
      <protection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176" fontId="7" fillId="0" borderId="0" xfId="62" applyNumberFormat="1" applyFont="1" applyAlignment="1">
      <alignment vertical="center"/>
      <protection/>
    </xf>
    <xf numFmtId="49" fontId="7" fillId="0" borderId="0" xfId="62" applyNumberFormat="1" applyFont="1" applyAlignment="1">
      <alignment horizontal="center" vertical="center"/>
      <protection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6" fillId="0" borderId="90" xfId="0" applyFont="1" applyBorder="1" applyAlignment="1">
      <alignment vertical="center" wrapText="1"/>
    </xf>
    <xf numFmtId="0" fontId="6" fillId="0" borderId="91" xfId="0" applyFont="1" applyBorder="1" applyAlignment="1">
      <alignment vertical="center" wrapText="1"/>
    </xf>
    <xf numFmtId="0" fontId="6" fillId="0" borderId="92" xfId="0" applyFont="1" applyBorder="1" applyAlignment="1">
      <alignment vertical="center" wrapText="1"/>
    </xf>
    <xf numFmtId="0" fontId="6" fillId="0" borderId="93" xfId="0" applyFont="1" applyBorder="1" applyAlignment="1">
      <alignment vertical="center" wrapText="1"/>
    </xf>
    <xf numFmtId="0" fontId="6" fillId="0" borderId="94" xfId="0" applyFont="1" applyBorder="1" applyAlignment="1">
      <alignment vertical="center" wrapText="1"/>
    </xf>
    <xf numFmtId="0" fontId="6" fillId="0" borderId="95" xfId="0" applyFont="1" applyBorder="1" applyAlignment="1">
      <alignment vertical="center" wrapText="1"/>
    </xf>
    <xf numFmtId="0" fontId="6" fillId="0" borderId="96" xfId="0" applyFont="1" applyBorder="1" applyAlignment="1">
      <alignment vertical="center" wrapText="1"/>
    </xf>
    <xf numFmtId="0" fontId="6" fillId="0" borderId="97" xfId="0" applyFont="1" applyBorder="1" applyAlignment="1">
      <alignment vertical="center" wrapText="1"/>
    </xf>
    <xf numFmtId="0" fontId="6" fillId="0" borderId="98" xfId="0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0" fontId="6" fillId="0" borderId="100" xfId="0" applyFont="1" applyBorder="1" applyAlignment="1">
      <alignment vertical="center" wrapText="1"/>
    </xf>
    <xf numFmtId="0" fontId="6" fillId="0" borderId="10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合工事業" xfId="61"/>
    <cellStyle name="標準_大阪府統計表（現況）作成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9"/>
  <sheetViews>
    <sheetView showZeros="0" view="pageBreakPreview" zoomScale="60" zoomScaleNormal="90" zoomScalePageLayoutView="0" workbookViewId="0" topLeftCell="A1">
      <selection activeCell="C38" sqref="C38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89</v>
      </c>
      <c r="W1" s="183"/>
      <c r="X1" s="182" t="s">
        <v>90</v>
      </c>
    </row>
    <row r="2" spans="21:40" ht="13.5" customHeight="1" thickBot="1">
      <c r="U2" s="2" t="s">
        <v>0</v>
      </c>
      <c r="AM2" s="3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5" s="31" customFormat="1" ht="22.5" customHeight="1" thickBot="1">
      <c r="B10" s="32" t="s">
        <v>55</v>
      </c>
      <c r="C10" s="33"/>
      <c r="D10" s="34">
        <f>SUM(D11:D36)-D26</f>
        <v>14082084.274021652</v>
      </c>
      <c r="E10" s="34">
        <f aca="true" t="shared" si="0" ref="E10:U10">SUM(E11:E36)-E26</f>
        <v>505641.92074026645</v>
      </c>
      <c r="F10" s="34">
        <f t="shared" si="0"/>
        <v>13576442.353281386</v>
      </c>
      <c r="G10" s="34">
        <f t="shared" si="0"/>
        <v>7450349.897754155</v>
      </c>
      <c r="H10" s="34">
        <f t="shared" si="0"/>
        <v>266392.09044173826</v>
      </c>
      <c r="I10" s="35">
        <f t="shared" si="0"/>
        <v>108438.38472815415</v>
      </c>
      <c r="J10" s="36">
        <f t="shared" si="0"/>
        <v>0</v>
      </c>
      <c r="K10" s="36">
        <f t="shared" si="0"/>
        <v>121409.37418411333</v>
      </c>
      <c r="L10" s="36">
        <f t="shared" si="0"/>
        <v>33577.091273507824</v>
      </c>
      <c r="M10" s="37">
        <f t="shared" si="0"/>
        <v>2967.240255963005</v>
      </c>
      <c r="N10" s="34">
        <f t="shared" si="0"/>
        <v>6126092.455527233</v>
      </c>
      <c r="O10" s="35">
        <f t="shared" si="0"/>
        <v>95089.24224446496</v>
      </c>
      <c r="P10" s="36">
        <f t="shared" si="0"/>
        <v>0</v>
      </c>
      <c r="Q10" s="36">
        <f t="shared" si="0"/>
        <v>5942899.004598239</v>
      </c>
      <c r="R10" s="36">
        <f t="shared" si="0"/>
        <v>87899.24291889436</v>
      </c>
      <c r="S10" s="37">
        <f t="shared" si="0"/>
        <v>204.96576563444717</v>
      </c>
      <c r="T10" s="34">
        <f t="shared" si="0"/>
        <v>6188956.918996352</v>
      </c>
      <c r="U10" s="38">
        <f t="shared" si="0"/>
        <v>0</v>
      </c>
      <c r="X10" s="32" t="s">
        <v>55</v>
      </c>
      <c r="Y10" s="33"/>
      <c r="Z10" s="34">
        <f aca="true" t="shared" si="1" ref="Z10:AN10">SUM(Z11:Z36)-Z26</f>
        <v>6185784.712974752</v>
      </c>
      <c r="AA10" s="34">
        <f t="shared" si="1"/>
        <v>121476.33419240221</v>
      </c>
      <c r="AB10" s="35">
        <f t="shared" si="1"/>
        <v>79348.03589768219</v>
      </c>
      <c r="AC10" s="37">
        <f t="shared" si="1"/>
        <v>42128.057294719976</v>
      </c>
      <c r="AD10" s="34">
        <f t="shared" si="1"/>
        <v>6064308.378782352</v>
      </c>
      <c r="AE10" s="35">
        <f t="shared" si="1"/>
        <v>4949903.203061243</v>
      </c>
      <c r="AF10" s="37">
        <f t="shared" si="1"/>
        <v>1114468.3680043507</v>
      </c>
      <c r="AG10" s="39">
        <f t="shared" si="1"/>
        <v>4456650.944358787</v>
      </c>
      <c r="AH10" s="35">
        <f t="shared" si="1"/>
        <v>4186361.7805134594</v>
      </c>
      <c r="AI10" s="37">
        <f t="shared" si="1"/>
        <v>270289.1638453256</v>
      </c>
      <c r="AJ10" s="39">
        <f t="shared" si="1"/>
        <v>4389643.679031083</v>
      </c>
      <c r="AK10" s="34">
        <f t="shared" si="1"/>
        <v>391507.31740352354</v>
      </c>
      <c r="AL10" s="39">
        <f t="shared" si="1"/>
        <v>3172.206021597452</v>
      </c>
      <c r="AM10" s="39">
        <f t="shared" si="1"/>
        <v>4895285.599771349</v>
      </c>
      <c r="AN10" s="38">
        <f t="shared" si="1"/>
        <v>8791604.090058945</v>
      </c>
      <c r="AP10" s="40"/>
      <c r="AQ10" s="41"/>
      <c r="AR10" s="41"/>
      <c r="AS10" s="41"/>
    </row>
    <row r="11" spans="2:42" s="31" customFormat="1" ht="22.5" customHeight="1">
      <c r="B11" s="42" t="s">
        <v>56</v>
      </c>
      <c r="C11" s="43"/>
      <c r="D11" s="44">
        <f>SUM('農業:サービス業'!D11)</f>
        <v>6515.60107701084</v>
      </c>
      <c r="E11" s="45">
        <f>SUM('農業:サービス業'!E11)</f>
        <v>0.78</v>
      </c>
      <c r="F11" s="45">
        <f>SUM('農業:サービス業'!F11)</f>
        <v>6514.821077010839</v>
      </c>
      <c r="G11" s="45">
        <f>SUM('農業:サービス業'!G11)</f>
        <v>154.224</v>
      </c>
      <c r="H11" s="45">
        <f>SUM('農業:サービス業'!H11)</f>
        <v>28.917</v>
      </c>
      <c r="I11" s="46">
        <f>SUM('農業:サービス業'!I11)</f>
        <v>0</v>
      </c>
      <c r="J11" s="47">
        <f>SUM('農業:サービス業'!J11)</f>
        <v>0</v>
      </c>
      <c r="K11" s="48">
        <f>SUM('農業:サービス業'!K11)</f>
        <v>0</v>
      </c>
      <c r="L11" s="49">
        <f>SUM('農業:サービス業'!L11)</f>
        <v>28.917</v>
      </c>
      <c r="M11" s="50">
        <f>SUM('農業:サービス業'!M11)</f>
        <v>0</v>
      </c>
      <c r="N11" s="44">
        <f>SUM('農業:サービス業'!N11)</f>
        <v>6360.597077010839</v>
      </c>
      <c r="O11" s="51">
        <f>SUM('農業:サービス業'!O11)</f>
        <v>99.45629010961132</v>
      </c>
      <c r="P11" s="49">
        <f>SUM('農業:サービス業'!P11)</f>
        <v>0</v>
      </c>
      <c r="Q11" s="49">
        <f>SUM('農業:サービス業'!Q11)</f>
        <v>4134.321847709272</v>
      </c>
      <c r="R11" s="49">
        <f>SUM('農業:サービス業'!R11)</f>
        <v>2126.818939191955</v>
      </c>
      <c r="S11" s="50">
        <f>SUM('農業:サービス業'!S11)</f>
        <v>0</v>
      </c>
      <c r="T11" s="44">
        <f>SUM('農業:サービス業'!T11)</f>
        <v>6290.057786901228</v>
      </c>
      <c r="U11" s="52">
        <f>SUM('農業:サービス業'!U11)</f>
        <v>0</v>
      </c>
      <c r="X11" s="42" t="s">
        <v>56</v>
      </c>
      <c r="Y11" s="43"/>
      <c r="Z11" s="44">
        <f>SUM('農業:サービス業'!Z11)</f>
        <v>6290.057786901228</v>
      </c>
      <c r="AA11" s="44">
        <f>SUM('農業:サービス業'!AA11)</f>
        <v>2155.7359391919554</v>
      </c>
      <c r="AB11" s="51">
        <f>SUM('農業:サービス業'!AB11)</f>
        <v>604.6059391919554</v>
      </c>
      <c r="AC11" s="50">
        <f>SUM('農業:サービス業'!AC11)</f>
        <v>1551.1299999999999</v>
      </c>
      <c r="AD11" s="44">
        <f>SUM('農業:サービス業'!AD11)</f>
        <v>4134.321847709272</v>
      </c>
      <c r="AE11" s="51">
        <f>SUM('農業:サービス業'!AE11)</f>
        <v>3653.5335428498943</v>
      </c>
      <c r="AF11" s="50">
        <f>SUM('農業:サービス業'!AF11)</f>
        <v>480.7883048593773</v>
      </c>
      <c r="AG11" s="53">
        <f>SUM('農業:サービス業'!AG11)</f>
        <v>4134.321847709272</v>
      </c>
      <c r="AH11" s="51">
        <f>SUM('農業:サービス業'!AH11)</f>
        <v>3315.2988477092717</v>
      </c>
      <c r="AI11" s="50">
        <f>SUM('農業:サービス業'!AI11)</f>
        <v>819.023</v>
      </c>
      <c r="AJ11" s="53">
        <f>SUM('農業:サービス業'!AJ11)</f>
        <v>3638.5670770108386</v>
      </c>
      <c r="AK11" s="44">
        <f>SUM('農業:サービス業'!AK11)</f>
        <v>2750.9469999999997</v>
      </c>
      <c r="AL11" s="53">
        <f>SUM('農業:サービス業'!AL11)</f>
        <v>0</v>
      </c>
      <c r="AM11" s="53">
        <f>SUM('農業:サービス業'!AM11)</f>
        <v>3639.3470770108383</v>
      </c>
      <c r="AN11" s="52">
        <f>SUM('農業:サービス業'!AN11)</f>
        <v>125.30700000000002</v>
      </c>
      <c r="AP11" s="40"/>
    </row>
    <row r="12" spans="2:42" s="31" customFormat="1" ht="22.5" customHeight="1">
      <c r="B12" s="54" t="s">
        <v>57</v>
      </c>
      <c r="C12" s="55"/>
      <c r="D12" s="56">
        <f>SUM('農業:サービス業'!D12)</f>
        <v>9310342.083078125</v>
      </c>
      <c r="E12" s="45">
        <f>SUM('農業:サービス業'!E12)</f>
        <v>2733.017</v>
      </c>
      <c r="F12" s="45">
        <f>SUM('農業:サービス業'!F12)</f>
        <v>9307609.066078125</v>
      </c>
      <c r="G12" s="45">
        <f>SUM('農業:サービス業'!G12)</f>
        <v>7167305.421754153</v>
      </c>
      <c r="H12" s="45">
        <f>SUM('農業:サービス業'!H12)</f>
        <v>163789.60764117722</v>
      </c>
      <c r="I12" s="57">
        <f>SUM('農業:サービス業'!I12)</f>
        <v>33442.60692759312</v>
      </c>
      <c r="J12" s="58">
        <f>SUM('農業:サービス業'!J12)</f>
        <v>0</v>
      </c>
      <c r="K12" s="59">
        <f>SUM('農業:サービス業'!K12)</f>
        <v>94670.5311841133</v>
      </c>
      <c r="L12" s="59">
        <f>SUM('農業:サービス業'!L12)</f>
        <v>32709.229273507826</v>
      </c>
      <c r="M12" s="60">
        <f>SUM('農業:サービス業'!M12)</f>
        <v>2967.240255963005</v>
      </c>
      <c r="N12" s="56">
        <f>SUM('農業:サービス業'!N12)</f>
        <v>2140303.6443239697</v>
      </c>
      <c r="O12" s="61">
        <f>SUM('農業:サービス業'!O12)</f>
        <v>2411.6439158242097</v>
      </c>
      <c r="P12" s="59">
        <f>SUM('農業:サービス業'!P12)</f>
        <v>0</v>
      </c>
      <c r="Q12" s="59">
        <f>SUM('農業:サービス業'!Q12)</f>
        <v>2112278.9304072293</v>
      </c>
      <c r="R12" s="59">
        <f>SUM('農業:サービス業'!R12)</f>
        <v>25516.81323528218</v>
      </c>
      <c r="S12" s="60">
        <f>SUM('農業:サービス業'!S12)</f>
        <v>96.25676563444716</v>
      </c>
      <c r="T12" s="56">
        <f>SUM('農業:サービス業'!T12)</f>
        <v>2268239.0011217296</v>
      </c>
      <c r="U12" s="62">
        <f>SUM('農業:サービス業'!U12)</f>
        <v>0</v>
      </c>
      <c r="X12" s="54" t="s">
        <v>57</v>
      </c>
      <c r="Y12" s="55"/>
      <c r="Z12" s="56">
        <f>SUM('農業:サービス業'!Z12)</f>
        <v>2265175.504100132</v>
      </c>
      <c r="AA12" s="56">
        <f>SUM('農業:サービス業'!AA12)</f>
        <v>58226.04250879002</v>
      </c>
      <c r="AB12" s="61">
        <f>SUM('農業:サービス業'!AB12)</f>
        <v>47987.374958490254</v>
      </c>
      <c r="AC12" s="60">
        <f>SUM('農業:サービス業'!AC12)</f>
        <v>10238.667550299757</v>
      </c>
      <c r="AD12" s="56">
        <f>SUM('農業:サービス業'!AD12)</f>
        <v>2206949.4615913415</v>
      </c>
      <c r="AE12" s="61">
        <f>SUM('農業:サービス業'!AE12)</f>
        <v>1954426.264260153</v>
      </c>
      <c r="AF12" s="60">
        <f>SUM('農業:サービス業'!AF12)</f>
        <v>252524.9053311894</v>
      </c>
      <c r="AG12" s="63">
        <f>SUM('農業:サービス業'!AG12)</f>
        <v>910049.2612310008</v>
      </c>
      <c r="AH12" s="61">
        <f>SUM('農業:サービス業'!AH12)</f>
        <v>871118.6318796866</v>
      </c>
      <c r="AI12" s="60">
        <f>SUM('農業:サービス業'!AI12)</f>
        <v>38930.62935131403</v>
      </c>
      <c r="AJ12" s="63">
        <f>SUM('農業:サービス業'!AJ12)</f>
        <v>906294.7401837315</v>
      </c>
      <c r="AK12" s="56">
        <f>SUM('農業:サービス業'!AK12)</f>
        <v>97142.3679807879</v>
      </c>
      <c r="AL12" s="63">
        <f>SUM('農業:サービス業'!AL12)</f>
        <v>3063.497021597452</v>
      </c>
      <c r="AM12" s="63">
        <f>SUM('農業:サービス業'!AM12)</f>
        <v>909027.7571837315</v>
      </c>
      <c r="AN12" s="62">
        <f>SUM('農業:サービス業'!AN12)</f>
        <v>8300416.014473318</v>
      </c>
      <c r="AP12" s="40"/>
    </row>
    <row r="13" spans="2:42" s="31" customFormat="1" ht="22.5" customHeight="1">
      <c r="B13" s="54" t="s">
        <v>58</v>
      </c>
      <c r="C13" s="55"/>
      <c r="D13" s="56">
        <f>SUM('農業:サービス業'!D13)</f>
        <v>141711.97212632454</v>
      </c>
      <c r="E13" s="45">
        <f>SUM('農業:サービス業'!E13)</f>
        <v>14252.947546370058</v>
      </c>
      <c r="F13" s="45">
        <f>SUM('農業:サービス業'!F13)</f>
        <v>127459.02457995446</v>
      </c>
      <c r="G13" s="45">
        <f>SUM('農業:サービス業'!G13)</f>
        <v>13793.698999999999</v>
      </c>
      <c r="H13" s="45">
        <f>SUM('農業:サービス業'!H13)</f>
        <v>1228.607</v>
      </c>
      <c r="I13" s="57">
        <f>SUM('農業:サービス業'!I13)</f>
        <v>938.973</v>
      </c>
      <c r="J13" s="58">
        <f>SUM('農業:サービス業'!J13)</f>
        <v>0</v>
      </c>
      <c r="K13" s="59">
        <f>SUM('農業:サービス業'!K13)</f>
        <v>289.634</v>
      </c>
      <c r="L13" s="59">
        <f>SUM('農業:サービス業'!L13)</f>
        <v>0</v>
      </c>
      <c r="M13" s="60">
        <f>SUM('農業:サービス業'!M13)</f>
        <v>0</v>
      </c>
      <c r="N13" s="56">
        <f>SUM('農業:サービス業'!N13)</f>
        <v>113665.32557995444</v>
      </c>
      <c r="O13" s="61">
        <f>SUM('農業:サービス業'!O13)</f>
        <v>6705.200873163628</v>
      </c>
      <c r="P13" s="59">
        <f>SUM('農業:サービス業'!P13)</f>
        <v>0</v>
      </c>
      <c r="Q13" s="59">
        <f>SUM('農業:サービス業'!Q13)</f>
        <v>106907.93370679083</v>
      </c>
      <c r="R13" s="59">
        <f>SUM('農業:サービス業'!R13)</f>
        <v>52.162000000000006</v>
      </c>
      <c r="S13" s="60">
        <f>SUM('農業:サービス業'!S13)</f>
        <v>0.029</v>
      </c>
      <c r="T13" s="56">
        <f>SUM('農業:サービス業'!T13)</f>
        <v>107249.75870679082</v>
      </c>
      <c r="U13" s="62">
        <f>SUM('農業:サービス業'!U13)</f>
        <v>0</v>
      </c>
      <c r="X13" s="54" t="s">
        <v>58</v>
      </c>
      <c r="Y13" s="55"/>
      <c r="Z13" s="56">
        <f>SUM('農業:サービス業'!Z13)</f>
        <v>107249.72970679082</v>
      </c>
      <c r="AA13" s="56">
        <f>SUM('農業:サービス業'!AA13)</f>
        <v>52.162000000000006</v>
      </c>
      <c r="AB13" s="61">
        <f>SUM('農業:サービス業'!AB13)</f>
        <v>0.641</v>
      </c>
      <c r="AC13" s="60">
        <f>SUM('農業:サービス業'!AC13)</f>
        <v>51.521</v>
      </c>
      <c r="AD13" s="56">
        <f>SUM('農業:サービス業'!AD13)</f>
        <v>107197.56770679083</v>
      </c>
      <c r="AE13" s="61">
        <f>SUM('農業:サービス業'!AE13)</f>
        <v>53027.83247114864</v>
      </c>
      <c r="AF13" s="60">
        <f>SUM('農業:サービス業'!AF13)</f>
        <v>54169.7352356422</v>
      </c>
      <c r="AG13" s="63">
        <f>SUM('農業:サービス業'!AG13)</f>
        <v>46634.10201191156</v>
      </c>
      <c r="AH13" s="61">
        <f>SUM('農業:サービス業'!AH13)</f>
        <v>44455.289668748825</v>
      </c>
      <c r="AI13" s="60">
        <f>SUM('農業:サービス業'!AI13)</f>
        <v>2178.8123431627364</v>
      </c>
      <c r="AJ13" s="63">
        <f>SUM('農業:サービス業'!AJ13)</f>
        <v>52262.88516283623</v>
      </c>
      <c r="AK13" s="56">
        <f>SUM('農業:サービス業'!AK13)</f>
        <v>2234.712670014283</v>
      </c>
      <c r="AL13" s="63">
        <f>SUM('農業:サービス業'!AL13)</f>
        <v>0.029</v>
      </c>
      <c r="AM13" s="63">
        <f>SUM('農業:サービス業'!AM13)</f>
        <v>66515.83270920628</v>
      </c>
      <c r="AN13" s="62">
        <f>SUM('農業:サービス業'!AN13)</f>
        <v>73128.55769487924</v>
      </c>
      <c r="AP13" s="40"/>
    </row>
    <row r="14" spans="2:42" s="31" customFormat="1" ht="22.5" customHeight="1">
      <c r="B14" s="54" t="s">
        <v>59</v>
      </c>
      <c r="C14" s="55"/>
      <c r="D14" s="56">
        <f>SUM('農業:サービス業'!D14)</f>
        <v>150851.4680431865</v>
      </c>
      <c r="E14" s="45">
        <f>SUM('農業:サービス業'!E14)</f>
        <v>628.817</v>
      </c>
      <c r="F14" s="45">
        <f>SUM('農業:サービス業'!F14)</f>
        <v>150222.65104318652</v>
      </c>
      <c r="G14" s="45">
        <f>SUM('農業:サービス業'!G14)</f>
        <v>87624</v>
      </c>
      <c r="H14" s="45">
        <f>SUM('農業:サービス業'!H14)</f>
        <v>1122</v>
      </c>
      <c r="I14" s="57">
        <f>SUM('農業:サービス業'!I14)</f>
        <v>0</v>
      </c>
      <c r="J14" s="58">
        <f>SUM('農業:サービス業'!J14)</f>
        <v>0</v>
      </c>
      <c r="K14" s="59">
        <f>SUM('農業:サービス業'!K14)</f>
        <v>1122</v>
      </c>
      <c r="L14" s="59">
        <f>SUM('農業:サービス業'!L14)</f>
        <v>0</v>
      </c>
      <c r="M14" s="60">
        <f>SUM('農業:サービス業'!M14)</f>
        <v>0</v>
      </c>
      <c r="N14" s="56">
        <f>SUM('農業:サービス業'!N14)</f>
        <v>62598.651043186466</v>
      </c>
      <c r="O14" s="61">
        <f>SUM('農業:サービス業'!O14)</f>
        <v>943.2330000000001</v>
      </c>
      <c r="P14" s="59">
        <f>SUM('農業:サービス業'!P14)</f>
        <v>0</v>
      </c>
      <c r="Q14" s="59">
        <f>SUM('農業:サービス業'!Q14)</f>
        <v>61378.72604318646</v>
      </c>
      <c r="R14" s="59">
        <f>SUM('農業:サービス業'!R14)</f>
        <v>276.692</v>
      </c>
      <c r="S14" s="60">
        <f>SUM('農業:サービス業'!S14)</f>
        <v>0</v>
      </c>
      <c r="T14" s="56">
        <f>SUM('農業:サービス業'!T14)</f>
        <v>62777.418043186466</v>
      </c>
      <c r="U14" s="62">
        <f>SUM('農業:サービス業'!U14)</f>
        <v>0</v>
      </c>
      <c r="X14" s="54" t="s">
        <v>59</v>
      </c>
      <c r="Y14" s="55"/>
      <c r="Z14" s="56">
        <f>SUM('農業:サービス業'!Z14)</f>
        <v>62777.418043186466</v>
      </c>
      <c r="AA14" s="56">
        <f>SUM('農業:サービス業'!AA14)</f>
        <v>276.692</v>
      </c>
      <c r="AB14" s="61">
        <f>SUM('農業:サービス業'!AB14)</f>
        <v>0</v>
      </c>
      <c r="AC14" s="60">
        <f>SUM('農業:サービス業'!AC14)</f>
        <v>276.692</v>
      </c>
      <c r="AD14" s="56">
        <f>SUM('農業:サービス業'!AD14)</f>
        <v>62500.72604318646</v>
      </c>
      <c r="AE14" s="61">
        <f>SUM('農業:サービス業'!AE14)</f>
        <v>36459.806707850636</v>
      </c>
      <c r="AF14" s="60">
        <f>SUM('農業:サービス業'!AF14)</f>
        <v>26040.91933533584</v>
      </c>
      <c r="AG14" s="63">
        <f>SUM('農業:サービス業'!AG14)</f>
        <v>13789.291351292939</v>
      </c>
      <c r="AH14" s="61">
        <f>SUM('農業:サービス業'!AH14)</f>
        <v>11377.322830228797</v>
      </c>
      <c r="AI14" s="60">
        <f>SUM('農業:サービス業'!AI14)</f>
        <v>2411.9685210641383</v>
      </c>
      <c r="AJ14" s="63">
        <f>SUM('農業:サービス業'!AJ14)</f>
        <v>12320.565037786788</v>
      </c>
      <c r="AK14" s="56">
        <f>SUM('農業:サービス業'!AK14)</f>
        <v>2688.675669378435</v>
      </c>
      <c r="AL14" s="63">
        <f>SUM('農業:サービス業'!AL14)</f>
        <v>0</v>
      </c>
      <c r="AM14" s="63">
        <f>SUM('農業:サービス業'!AM14)</f>
        <v>12949.382037786787</v>
      </c>
      <c r="AN14" s="62">
        <f>SUM('農業:サービス業'!AN14)</f>
        <v>135213.4346918935</v>
      </c>
      <c r="AP14" s="40"/>
    </row>
    <row r="15" spans="2:42" s="31" customFormat="1" ht="22.5" customHeight="1">
      <c r="B15" s="54" t="s">
        <v>60</v>
      </c>
      <c r="C15" s="55"/>
      <c r="D15" s="56">
        <f>SUM('農業:サービス業'!D15)</f>
        <v>138466.5413185967</v>
      </c>
      <c r="E15" s="45">
        <f>SUM('農業:サービス業'!E15)</f>
        <v>1418.154</v>
      </c>
      <c r="F15" s="45">
        <f>SUM('農業:サービス業'!F15)</f>
        <v>137048.3873185967</v>
      </c>
      <c r="G15" s="45">
        <f>SUM('農業:サービス業'!G15)</f>
        <v>60983.672</v>
      </c>
      <c r="H15" s="45">
        <f>SUM('農業:サービス業'!H15)</f>
        <v>39.012</v>
      </c>
      <c r="I15" s="57">
        <f>SUM('農業:サービス業'!I15)</f>
        <v>0</v>
      </c>
      <c r="J15" s="58">
        <f>SUM('農業:サービス業'!J15)</f>
        <v>0</v>
      </c>
      <c r="K15" s="59">
        <f>SUM('農業:サービス業'!K15)</f>
        <v>39.012</v>
      </c>
      <c r="L15" s="59">
        <f>SUM('農業:サービス業'!L15)</f>
        <v>0</v>
      </c>
      <c r="M15" s="60">
        <f>SUM('農業:サービス業'!M15)</f>
        <v>0</v>
      </c>
      <c r="N15" s="56">
        <f>SUM('農業:サービス業'!N15)</f>
        <v>76064.71531859666</v>
      </c>
      <c r="O15" s="61">
        <f>SUM('農業:サービス業'!O15)</f>
        <v>40.06</v>
      </c>
      <c r="P15" s="59">
        <f>SUM('農業:サービス業'!P15)</f>
        <v>0</v>
      </c>
      <c r="Q15" s="59">
        <f>SUM('農業:サービス業'!Q15)</f>
        <v>75997.44231859667</v>
      </c>
      <c r="R15" s="59">
        <f>SUM('農業:サービス業'!R15)</f>
        <v>27.213</v>
      </c>
      <c r="S15" s="60">
        <f>SUM('農業:サービス業'!S15)</f>
        <v>0</v>
      </c>
      <c r="T15" s="56">
        <f>SUM('農業:サービス業'!T15)</f>
        <v>76063.66731859665</v>
      </c>
      <c r="U15" s="62">
        <f>SUM('農業:サービス業'!U15)</f>
        <v>0</v>
      </c>
      <c r="X15" s="54" t="s">
        <v>60</v>
      </c>
      <c r="Y15" s="55"/>
      <c r="Z15" s="56">
        <f>SUM('農業:サービス業'!Z15)</f>
        <v>76063.66731859665</v>
      </c>
      <c r="AA15" s="56">
        <f>SUM('農業:サービス業'!AA15)</f>
        <v>27.213</v>
      </c>
      <c r="AB15" s="61">
        <f>SUM('農業:サービス業'!AB15)</f>
        <v>17.958</v>
      </c>
      <c r="AC15" s="60">
        <f>SUM('農業:サービス業'!AC15)</f>
        <v>9.255</v>
      </c>
      <c r="AD15" s="56">
        <f>SUM('農業:サービス業'!AD15)</f>
        <v>76036.45431859666</v>
      </c>
      <c r="AE15" s="61">
        <f>SUM('農業:サービス業'!AE15)</f>
        <v>15865.92581216834</v>
      </c>
      <c r="AF15" s="60">
        <f>SUM('農業:サービス業'!AF15)</f>
        <v>60170.52850642834</v>
      </c>
      <c r="AG15" s="63">
        <f>SUM('農業:サービス業'!AG15)</f>
        <v>11566.202855823414</v>
      </c>
      <c r="AH15" s="61">
        <f>SUM('農業:サービス業'!AH15)</f>
        <v>7985.077710985042</v>
      </c>
      <c r="AI15" s="60">
        <f>SUM('農業:サービス業'!AI15)</f>
        <v>3581.1251448383737</v>
      </c>
      <c r="AJ15" s="63">
        <f>SUM('農業:サービス業'!AJ15)</f>
        <v>8025.124768764591</v>
      </c>
      <c r="AK15" s="56">
        <f>SUM('農業:サービス業'!AK15)</f>
        <v>3608.346501648881</v>
      </c>
      <c r="AL15" s="63">
        <f>SUM('農業:サービス業'!AL15)</f>
        <v>0</v>
      </c>
      <c r="AM15" s="63">
        <f>SUM('農業:サービス業'!AM15)</f>
        <v>9443.278768764594</v>
      </c>
      <c r="AN15" s="62">
        <f>SUM('農業:サービス業'!AN15)</f>
        <v>125414.91146277326</v>
      </c>
      <c r="AP15" s="40"/>
    </row>
    <row r="16" spans="2:42" s="31" customFormat="1" ht="22.5" customHeight="1">
      <c r="B16" s="54" t="s">
        <v>61</v>
      </c>
      <c r="C16" s="55"/>
      <c r="D16" s="56">
        <f>SUM('農業:サービス業'!D16)</f>
        <v>279314.9207842909</v>
      </c>
      <c r="E16" s="45">
        <f>SUM('農業:サービス業'!E16)</f>
        <v>12402.197206217916</v>
      </c>
      <c r="F16" s="45">
        <f>SUM('農業:サービス業'!F16)</f>
        <v>266912.723578073</v>
      </c>
      <c r="G16" s="45">
        <f>SUM('農業:サービス業'!G16)</f>
        <v>4487.786</v>
      </c>
      <c r="H16" s="45">
        <f>SUM('農業:サービス業'!H16)</f>
        <v>2134.5450000000005</v>
      </c>
      <c r="I16" s="57">
        <f>SUM('農業:サービス業'!I16)</f>
        <v>37.211</v>
      </c>
      <c r="J16" s="58">
        <f>SUM('農業:サービス業'!J16)</f>
        <v>0</v>
      </c>
      <c r="K16" s="59">
        <f>SUM('農業:サービス業'!K16)</f>
        <v>1620.3960000000006</v>
      </c>
      <c r="L16" s="59">
        <f>SUM('農業:サービス業'!L16)</f>
        <v>476.938</v>
      </c>
      <c r="M16" s="60">
        <f>SUM('農業:サービス業'!M16)</f>
        <v>0</v>
      </c>
      <c r="N16" s="56">
        <f>SUM('農業:サービス業'!N16)</f>
        <v>262424.937578073</v>
      </c>
      <c r="O16" s="61">
        <f>SUM('農業:サービス業'!O16)</f>
        <v>10904.325613941723</v>
      </c>
      <c r="P16" s="59">
        <f>SUM('農業:サービス業'!P16)</f>
        <v>0</v>
      </c>
      <c r="Q16" s="59">
        <f>SUM('農業:サービス業'!Q16)</f>
        <v>243769.55208515428</v>
      </c>
      <c r="R16" s="59">
        <f>SUM('農業:サービス業'!R16)</f>
        <v>7751.029878976977</v>
      </c>
      <c r="S16" s="60">
        <f>SUM('農業:サービス業'!S16)</f>
        <v>0.03</v>
      </c>
      <c r="T16" s="56">
        <f>SUM('農業:サービス業'!T16)</f>
        <v>253617.94596413127</v>
      </c>
      <c r="U16" s="62">
        <f>SUM('農業:サービス業'!U16)</f>
        <v>0</v>
      </c>
      <c r="X16" s="54" t="s">
        <v>61</v>
      </c>
      <c r="Y16" s="55"/>
      <c r="Z16" s="56">
        <f>SUM('農業:サービス業'!Z16)</f>
        <v>253617.91596413127</v>
      </c>
      <c r="AA16" s="56">
        <f>SUM('農業:サービス業'!AA16)</f>
        <v>8227.967878976977</v>
      </c>
      <c r="AB16" s="61">
        <f>SUM('農業:サービス業'!AB16)</f>
        <v>3352.5539999999996</v>
      </c>
      <c r="AC16" s="60">
        <f>SUM('農業:サービス業'!AC16)</f>
        <v>4875.413878976974</v>
      </c>
      <c r="AD16" s="56">
        <f>SUM('農業:サービス業'!AD16)</f>
        <v>245389.94808515423</v>
      </c>
      <c r="AE16" s="61">
        <f>SUM('農業:サービス業'!AE16)</f>
        <v>158998.6188911574</v>
      </c>
      <c r="AF16" s="60">
        <f>SUM('農業:サービス業'!AF16)</f>
        <v>86391.15207662746</v>
      </c>
      <c r="AG16" s="63">
        <f>SUM('農業:サービス業'!AG16)</f>
        <v>194847.4273740748</v>
      </c>
      <c r="AH16" s="61">
        <f>SUM('農業:サービス業'!AH16)</f>
        <v>138548.3534235086</v>
      </c>
      <c r="AI16" s="60">
        <f>SUM('農業:サービス業'!AI16)</f>
        <v>56299.07395056618</v>
      </c>
      <c r="AJ16" s="63">
        <f>SUM('農業:サービス業'!AJ16)</f>
        <v>149482.65975006606</v>
      </c>
      <c r="AK16" s="56">
        <f>SUM('農業:サービス業'!AK16)</f>
        <v>64537.283252305184</v>
      </c>
      <c r="AL16" s="63">
        <f>SUM('農業:サービス業'!AL16)</f>
        <v>0.03</v>
      </c>
      <c r="AM16" s="63">
        <f>SUM('農業:サービス業'!AM16)</f>
        <v>161884.85695628394</v>
      </c>
      <c r="AN16" s="62">
        <f>SUM('農業:サービス業'!AN16)</f>
        <v>52895.76171107947</v>
      </c>
      <c r="AP16" s="40"/>
    </row>
    <row r="17" spans="2:42" s="31" customFormat="1" ht="22.5" customHeight="1">
      <c r="B17" s="64" t="s">
        <v>62</v>
      </c>
      <c r="C17" s="65"/>
      <c r="D17" s="45">
        <f>SUM('農業:サービス業'!D17)</f>
        <v>76713.944</v>
      </c>
      <c r="E17" s="45">
        <f>SUM('農業:サービス業'!E17)</f>
        <v>34067.622</v>
      </c>
      <c r="F17" s="45">
        <f>SUM('農業:サービス業'!F17)</f>
        <v>42646.32199999999</v>
      </c>
      <c r="G17" s="45">
        <f>SUM('農業:サービス業'!G17)</f>
        <v>2574.8889999999997</v>
      </c>
      <c r="H17" s="45">
        <f>SUM('農業:サービス業'!H17)</f>
        <v>2552.874</v>
      </c>
      <c r="I17" s="57">
        <f>SUM('農業:サービス業'!I17)</f>
        <v>2124.0519999999997</v>
      </c>
      <c r="J17" s="66">
        <f>SUM('農業:サービス業'!J17)</f>
        <v>0</v>
      </c>
      <c r="K17" s="67">
        <f>SUM('農業:サービス業'!K17)</f>
        <v>428.82200000000006</v>
      </c>
      <c r="L17" s="67">
        <f>SUM('農業:サービス業'!L17)</f>
        <v>0</v>
      </c>
      <c r="M17" s="68">
        <f>SUM('農業:サービス業'!M17)</f>
        <v>0</v>
      </c>
      <c r="N17" s="45">
        <f>SUM('農業:サービス業'!N17)</f>
        <v>40071.433</v>
      </c>
      <c r="O17" s="57">
        <f>SUM('農業:サービス業'!O17)</f>
        <v>11880.448999999999</v>
      </c>
      <c r="P17" s="67">
        <f>SUM('農業:サービス業'!P17)</f>
        <v>0</v>
      </c>
      <c r="Q17" s="67">
        <f>SUM('農業:サービス業'!Q17)</f>
        <v>27048.794</v>
      </c>
      <c r="R17" s="67">
        <f>SUM('農業:サービス業'!R17)</f>
        <v>1140.4969999999998</v>
      </c>
      <c r="S17" s="68">
        <f>SUM('農業:サービス業'!S17)</f>
        <v>1.693</v>
      </c>
      <c r="T17" s="45">
        <f>SUM('農業:サービス業'!T17)</f>
        <v>28619.806000000004</v>
      </c>
      <c r="U17" s="69">
        <f>SUM('農業:サービス業'!U17)</f>
        <v>0</v>
      </c>
      <c r="X17" s="64" t="s">
        <v>62</v>
      </c>
      <c r="Y17" s="65"/>
      <c r="Z17" s="45">
        <f>SUM('農業:サービス業'!Z17)</f>
        <v>28618.113000000005</v>
      </c>
      <c r="AA17" s="45">
        <f>SUM('農業:サービス業'!AA17)</f>
        <v>1140.4969999999998</v>
      </c>
      <c r="AB17" s="57">
        <f>SUM('農業:サービス業'!AB17)</f>
        <v>323.03900000000004</v>
      </c>
      <c r="AC17" s="68">
        <f>SUM('農業:サービス業'!AC17)</f>
        <v>817.458</v>
      </c>
      <c r="AD17" s="45">
        <f>SUM('農業:サービス業'!AD17)</f>
        <v>27477.616</v>
      </c>
      <c r="AE17" s="57">
        <f>SUM('農業:サービス業'!AE17)</f>
        <v>23766.666</v>
      </c>
      <c r="AF17" s="68">
        <f>SUM('農業:サービス業'!AF17)</f>
        <v>3710.95</v>
      </c>
      <c r="AG17" s="70">
        <f>SUM('農業:サービス業'!AG17)</f>
        <v>25893.1167</v>
      </c>
      <c r="AH17" s="57">
        <f>SUM('農業:サービス業'!AH17)</f>
        <v>24258.31392</v>
      </c>
      <c r="AI17" s="68">
        <f>SUM('農業:サービス業'!AI17)</f>
        <v>1634.80278</v>
      </c>
      <c r="AJ17" s="70">
        <f>SUM('農業:サービス業'!AJ17)</f>
        <v>38262.81492</v>
      </c>
      <c r="AK17" s="45">
        <f>SUM('農業:サービス業'!AK17)</f>
        <v>2775.29978</v>
      </c>
      <c r="AL17" s="70">
        <f>SUM('農業:サービス業'!AL17)</f>
        <v>1.693</v>
      </c>
      <c r="AM17" s="70">
        <f>SUM('農業:サービス業'!AM17)</f>
        <v>72330.43692</v>
      </c>
      <c r="AN17" s="69">
        <f>SUM('農業:サービス業'!AN17)</f>
        <v>1606.5143000000007</v>
      </c>
      <c r="AP17" s="40"/>
    </row>
    <row r="18" spans="2:42" s="31" customFormat="1" ht="22.5" customHeight="1">
      <c r="B18" s="64" t="s">
        <v>63</v>
      </c>
      <c r="C18" s="65"/>
      <c r="D18" s="45">
        <f>SUM('農業:サービス業'!D18)</f>
        <v>183631.68178660504</v>
      </c>
      <c r="E18" s="45">
        <f>SUM('農業:サービス業'!E18)</f>
        <v>2419.315</v>
      </c>
      <c r="F18" s="45">
        <f>SUM('農業:サービス業'!F18)</f>
        <v>181212.366786605</v>
      </c>
      <c r="G18" s="45">
        <f>SUM('農業:サービス業'!G18)</f>
        <v>1306.328</v>
      </c>
      <c r="H18" s="45">
        <f>SUM('農業:サービス業'!H18)</f>
        <v>207.00799999999998</v>
      </c>
      <c r="I18" s="57">
        <f>SUM('農業:サービス業'!I18)</f>
        <v>45.667</v>
      </c>
      <c r="J18" s="66">
        <f>SUM('農業:サービス業'!J18)</f>
        <v>0</v>
      </c>
      <c r="K18" s="67">
        <f>SUM('農業:サービス業'!K18)</f>
        <v>144.256</v>
      </c>
      <c r="L18" s="67">
        <f>SUM('農業:サービス業'!L18)</f>
        <v>17.085</v>
      </c>
      <c r="M18" s="68">
        <f>SUM('農業:サービス業'!M18)</f>
        <v>0</v>
      </c>
      <c r="N18" s="45">
        <f>SUM('農業:サービス業'!N18)</f>
        <v>179906.038786605</v>
      </c>
      <c r="O18" s="57">
        <f>SUM('農業:サービス業'!O18)</f>
        <v>3297.072</v>
      </c>
      <c r="P18" s="67">
        <f>SUM('農業:サービス業'!P18)</f>
        <v>0</v>
      </c>
      <c r="Q18" s="67">
        <f>SUM('農業:サービス業'!Q18)</f>
        <v>175785.27878660502</v>
      </c>
      <c r="R18" s="67">
        <f>SUM('農業:サービス業'!R18)</f>
        <v>773.0750000000003</v>
      </c>
      <c r="S18" s="68">
        <f>SUM('農業:サービス業'!S18)</f>
        <v>50.613</v>
      </c>
      <c r="T18" s="45">
        <f>SUM('農業:サービス業'!T18)</f>
        <v>176770.30778660506</v>
      </c>
      <c r="U18" s="69">
        <f>SUM('農業:サービス業'!U18)</f>
        <v>0</v>
      </c>
      <c r="X18" s="64" t="s">
        <v>63</v>
      </c>
      <c r="Y18" s="65"/>
      <c r="Z18" s="45">
        <f>SUM('農業:サービス業'!Z18)</f>
        <v>176719.69478660505</v>
      </c>
      <c r="AA18" s="45">
        <f>SUM('農業:サービス業'!AA18)</f>
        <v>790.1600000000002</v>
      </c>
      <c r="AB18" s="57">
        <f>SUM('農業:サービス業'!AB18)</f>
        <v>673.0210000000001</v>
      </c>
      <c r="AC18" s="68">
        <f>SUM('農業:サービス業'!AC18)</f>
        <v>117.13900000000001</v>
      </c>
      <c r="AD18" s="45">
        <f>SUM('農業:サービス業'!AD18)</f>
        <v>175929.534786605</v>
      </c>
      <c r="AE18" s="57">
        <f>SUM('農業:サービス業'!AE18)</f>
        <v>129579.18441046914</v>
      </c>
      <c r="AF18" s="68">
        <f>SUM('農業:サービス業'!AF18)</f>
        <v>46350.35037613594</v>
      </c>
      <c r="AG18" s="70">
        <f>SUM('農業:サービス業'!AG18)</f>
        <v>158202.54760660502</v>
      </c>
      <c r="AH18" s="57">
        <f>SUM('農業:サービス業'!AH18)</f>
        <v>147757.24289552547</v>
      </c>
      <c r="AI18" s="68">
        <f>SUM('農業:サービス業'!AI18)</f>
        <v>10445.304711079547</v>
      </c>
      <c r="AJ18" s="70">
        <f>SUM('農業:サービス業'!AJ18)</f>
        <v>151093.45788541678</v>
      </c>
      <c r="AK18" s="45">
        <f>SUM('農業:サービス業'!AK18)</f>
        <v>11241.98872118823</v>
      </c>
      <c r="AL18" s="70">
        <f>SUM('農業:サービス業'!AL18)</f>
        <v>50.613</v>
      </c>
      <c r="AM18" s="70">
        <f>SUM('農業:サービス業'!AM18)</f>
        <v>153512.77288541678</v>
      </c>
      <c r="AN18" s="69">
        <f>SUM('農業:サービス業'!AN18)</f>
        <v>18826.307180000014</v>
      </c>
      <c r="AP18" s="40"/>
    </row>
    <row r="19" spans="2:42" s="31" customFormat="1" ht="22.5" customHeight="1">
      <c r="B19" s="64" t="s">
        <v>64</v>
      </c>
      <c r="C19" s="65"/>
      <c r="D19" s="45">
        <f>SUM('農業:サービス業'!D19)</f>
        <v>9053.422</v>
      </c>
      <c r="E19" s="45">
        <f>SUM('農業:サービス業'!E19)</f>
        <v>469.098</v>
      </c>
      <c r="F19" s="45">
        <f>SUM('農業:サービス業'!F19)</f>
        <v>8584.324</v>
      </c>
      <c r="G19" s="45">
        <f>SUM('農業:サービス業'!G19)</f>
        <v>0.19</v>
      </c>
      <c r="H19" s="45">
        <f>SUM('農業:サービス業'!H19)</f>
        <v>0.19</v>
      </c>
      <c r="I19" s="57">
        <f>SUM('農業:サービス業'!I19)</f>
        <v>0</v>
      </c>
      <c r="J19" s="66">
        <f>SUM('農業:サービス業'!J19)</f>
        <v>0</v>
      </c>
      <c r="K19" s="67">
        <f>SUM('農業:サービス業'!K19)</f>
        <v>0.19</v>
      </c>
      <c r="L19" s="67">
        <f>SUM('農業:サービス業'!L19)</f>
        <v>0</v>
      </c>
      <c r="M19" s="68">
        <f>SUM('農業:サービス業'!M19)</f>
        <v>0</v>
      </c>
      <c r="N19" s="45">
        <f>SUM('農業:サービス業'!N19)</f>
        <v>8584.134</v>
      </c>
      <c r="O19" s="57">
        <f>SUM('農業:サービス業'!O19)</f>
        <v>315.667</v>
      </c>
      <c r="P19" s="67">
        <f>SUM('農業:サービス業'!P19)</f>
        <v>0</v>
      </c>
      <c r="Q19" s="67">
        <f>SUM('農業:サービス業'!Q19)</f>
        <v>8163.389</v>
      </c>
      <c r="R19" s="67">
        <f>SUM('農業:サービス業'!R19)</f>
        <v>105.078</v>
      </c>
      <c r="S19" s="68">
        <f>SUM('農業:サービス業'!S19)</f>
        <v>0</v>
      </c>
      <c r="T19" s="45">
        <f>SUM('農業:サービス業'!T19)</f>
        <v>8268.657</v>
      </c>
      <c r="U19" s="69">
        <f>SUM('農業:サービス業'!U19)</f>
        <v>0</v>
      </c>
      <c r="X19" s="64" t="s">
        <v>64</v>
      </c>
      <c r="Y19" s="65"/>
      <c r="Z19" s="45">
        <f>SUM('農業:サービス業'!Z19)</f>
        <v>8268.657</v>
      </c>
      <c r="AA19" s="45">
        <f>SUM('農業:サービス業'!AA19)</f>
        <v>105.078</v>
      </c>
      <c r="AB19" s="57">
        <f>SUM('農業:サービス業'!AB19)</f>
        <v>103.517</v>
      </c>
      <c r="AC19" s="68">
        <f>SUM('農業:サービス業'!AC19)</f>
        <v>1.561</v>
      </c>
      <c r="AD19" s="45">
        <f>SUM('農業:サービス業'!AD19)</f>
        <v>8163.579</v>
      </c>
      <c r="AE19" s="57">
        <f>SUM('農業:サービス業'!AE19)</f>
        <v>5313.696</v>
      </c>
      <c r="AF19" s="68">
        <f>SUM('農業:サービス業'!AF19)</f>
        <v>2849.883</v>
      </c>
      <c r="AG19" s="70">
        <f>SUM('農業:サービス業'!AG19)</f>
        <v>5607.290359999999</v>
      </c>
      <c r="AH19" s="57">
        <f>SUM('農業:サービス業'!AH19)</f>
        <v>2341.92332</v>
      </c>
      <c r="AI19" s="68">
        <f>SUM('農業:サービス業'!AI19)</f>
        <v>3265.36704</v>
      </c>
      <c r="AJ19" s="70">
        <f>SUM('農業:サービス業'!AJ19)</f>
        <v>2657.59032</v>
      </c>
      <c r="AK19" s="45">
        <f>SUM('農業:サービス業'!AK19)</f>
        <v>3370.44504</v>
      </c>
      <c r="AL19" s="70">
        <f>SUM('農業:サービス業'!AL19)</f>
        <v>0</v>
      </c>
      <c r="AM19" s="70">
        <f>SUM('農業:サービス業'!AM19)</f>
        <v>3126.6883199999997</v>
      </c>
      <c r="AN19" s="69">
        <f>SUM('農業:サービス業'!AN19)</f>
        <v>2556.2886400000007</v>
      </c>
      <c r="AP19" s="40"/>
    </row>
    <row r="20" spans="2:42" s="31" customFormat="1" ht="22.5" customHeight="1">
      <c r="B20" s="64" t="s">
        <v>65</v>
      </c>
      <c r="C20" s="65"/>
      <c r="D20" s="45">
        <f>SUM('農業:サービス業'!D20)</f>
        <v>43066.722</v>
      </c>
      <c r="E20" s="45">
        <f>SUM('農業:サービス業'!E20)</f>
        <v>1761.492</v>
      </c>
      <c r="F20" s="45">
        <f>SUM('農業:サービス業'!F20)</f>
        <v>41305.23</v>
      </c>
      <c r="G20" s="45">
        <f>SUM('農業:サービス業'!G20)</f>
        <v>3821.245</v>
      </c>
      <c r="H20" s="45">
        <f>SUM('農業:サービス業'!H20)</f>
        <v>608.23</v>
      </c>
      <c r="I20" s="57">
        <f>SUM('農業:サービス業'!I20)</f>
        <v>377.4</v>
      </c>
      <c r="J20" s="66">
        <f>SUM('農業:サービス業'!J20)</f>
        <v>0</v>
      </c>
      <c r="K20" s="67">
        <f>SUM('農業:サービス業'!K20)</f>
        <v>169.83</v>
      </c>
      <c r="L20" s="67">
        <f>SUM('農業:サービス業'!L20)</f>
        <v>61</v>
      </c>
      <c r="M20" s="68">
        <f>SUM('農業:サービス業'!M20)</f>
        <v>0</v>
      </c>
      <c r="N20" s="45">
        <f>SUM('農業:サービス業'!N20)</f>
        <v>37483.985</v>
      </c>
      <c r="O20" s="57">
        <f>SUM('農業:サービス業'!O20)</f>
        <v>7218.570000000001</v>
      </c>
      <c r="P20" s="67">
        <f>SUM('農業:サービス業'!P20)</f>
        <v>0</v>
      </c>
      <c r="Q20" s="67">
        <f>SUM('農業:サービス業'!Q20)</f>
        <v>29753.754999999997</v>
      </c>
      <c r="R20" s="67">
        <f>SUM('農業:サービス業'!R20)</f>
        <v>511.66</v>
      </c>
      <c r="S20" s="68">
        <f>SUM('農業:サービス業'!S20)</f>
        <v>0</v>
      </c>
      <c r="T20" s="45">
        <f>SUM('農業:サービス業'!T20)</f>
        <v>30496.245</v>
      </c>
      <c r="U20" s="69">
        <f>SUM('農業:サービス業'!U20)</f>
        <v>0</v>
      </c>
      <c r="X20" s="64" t="s">
        <v>65</v>
      </c>
      <c r="Y20" s="65"/>
      <c r="Z20" s="45">
        <f>SUM('農業:サービス業'!Z20)</f>
        <v>30496.245</v>
      </c>
      <c r="AA20" s="45">
        <f>SUM('農業:サービス業'!AA20)</f>
        <v>572.6600000000001</v>
      </c>
      <c r="AB20" s="57">
        <f>SUM('農業:サービス業'!AB20)</f>
        <v>61</v>
      </c>
      <c r="AC20" s="68">
        <f>SUM('農業:サービス業'!AC20)</f>
        <v>511.66</v>
      </c>
      <c r="AD20" s="45">
        <f>SUM('農業:サービス業'!AD20)</f>
        <v>29923.585</v>
      </c>
      <c r="AE20" s="57">
        <f>SUM('農業:サービス業'!AE20)</f>
        <v>3667.908</v>
      </c>
      <c r="AF20" s="68">
        <f>SUM('農業:サービス業'!AF20)</f>
        <v>26255.677</v>
      </c>
      <c r="AG20" s="70">
        <f>SUM('農業:サービス業'!AG20)</f>
        <v>16266.317400000002</v>
      </c>
      <c r="AH20" s="57">
        <f>SUM('農業:サービス業'!AH20)</f>
        <v>15139.01834</v>
      </c>
      <c r="AI20" s="68">
        <f>SUM('農業:サービス業'!AI20)</f>
        <v>1127.2990599999998</v>
      </c>
      <c r="AJ20" s="70">
        <f>SUM('農業:サービス業'!AJ20)</f>
        <v>22734.98834</v>
      </c>
      <c r="AK20" s="45">
        <f>SUM('農業:サービス業'!AK20)</f>
        <v>1699.95906</v>
      </c>
      <c r="AL20" s="70">
        <f>SUM('農業:サービス業'!AL20)</f>
        <v>0</v>
      </c>
      <c r="AM20" s="70">
        <f>SUM('農業:サービス業'!AM20)</f>
        <v>24496.48034</v>
      </c>
      <c r="AN20" s="69">
        <f>SUM('農業:サービス業'!AN20)</f>
        <v>16870.2826</v>
      </c>
      <c r="AP20" s="40"/>
    </row>
    <row r="21" spans="2:42" s="31" customFormat="1" ht="22.5" customHeight="1">
      <c r="B21" s="64" t="s">
        <v>86</v>
      </c>
      <c r="C21" s="65"/>
      <c r="D21" s="45">
        <f>SUM('農業:サービス業'!D21)</f>
        <v>298.775</v>
      </c>
      <c r="E21" s="45">
        <f>SUM('農業:サービス業'!E21)</f>
        <v>0</v>
      </c>
      <c r="F21" s="45">
        <f>SUM('農業:サービス業'!F21)</f>
        <v>298.775</v>
      </c>
      <c r="G21" s="45">
        <f>SUM('農業:サービス業'!G21)</f>
        <v>0</v>
      </c>
      <c r="H21" s="45">
        <f>SUM('農業:サービス業'!H21)</f>
        <v>0</v>
      </c>
      <c r="I21" s="57">
        <f>SUM('農業:サービス業'!I21)</f>
        <v>0</v>
      </c>
      <c r="J21" s="66">
        <f>SUM('農業:サービス業'!J21)</f>
        <v>0</v>
      </c>
      <c r="K21" s="67">
        <f>SUM('農業:サービス業'!K21)</f>
        <v>0</v>
      </c>
      <c r="L21" s="67">
        <f>SUM('農業:サービス業'!L21)</f>
        <v>0</v>
      </c>
      <c r="M21" s="68">
        <f>SUM('農業:サービス業'!M21)</f>
        <v>0</v>
      </c>
      <c r="N21" s="45">
        <f>SUM('農業:サービス業'!N21)</f>
        <v>298.775</v>
      </c>
      <c r="O21" s="57">
        <f>SUM('農業:サービス業'!O21)</f>
        <v>0</v>
      </c>
      <c r="P21" s="67">
        <f>SUM('農業:サービス業'!P21)</f>
        <v>0</v>
      </c>
      <c r="Q21" s="67">
        <f>SUM('農業:サービス業'!Q21)</f>
        <v>298.775</v>
      </c>
      <c r="R21" s="67">
        <f>SUM('農業:サービス業'!R21)</f>
        <v>0</v>
      </c>
      <c r="S21" s="68">
        <f>SUM('農業:サービス業'!S21)</f>
        <v>0</v>
      </c>
      <c r="T21" s="45">
        <f>SUM('農業:サービス業'!T21)</f>
        <v>298.775</v>
      </c>
      <c r="U21" s="69">
        <f>SUM('農業:サービス業'!U21)</f>
        <v>0</v>
      </c>
      <c r="X21" s="64" t="s">
        <v>86</v>
      </c>
      <c r="Y21" s="65"/>
      <c r="Z21" s="45">
        <f>SUM('農業:サービス業'!Z21)</f>
        <v>298.775</v>
      </c>
      <c r="AA21" s="45">
        <f>SUM('農業:サービス業'!AA21)</f>
        <v>0</v>
      </c>
      <c r="AB21" s="57">
        <f>SUM('農業:サービス業'!AB21)</f>
        <v>0</v>
      </c>
      <c r="AC21" s="68">
        <f>SUM('農業:サービス業'!AC21)</f>
        <v>0</v>
      </c>
      <c r="AD21" s="45">
        <f>SUM('農業:サービス業'!AD21)</f>
        <v>298.775</v>
      </c>
      <c r="AE21" s="57">
        <f>SUM('農業:サービス業'!AE21)</f>
        <v>298.775</v>
      </c>
      <c r="AF21" s="68">
        <f>SUM('農業:サービス業'!AF21)</f>
        <v>0</v>
      </c>
      <c r="AG21" s="70">
        <f>SUM('農業:サービス業'!AG21)</f>
        <v>298.775</v>
      </c>
      <c r="AH21" s="57">
        <f>SUM('農業:サービス業'!AH21)</f>
        <v>298.775</v>
      </c>
      <c r="AI21" s="68">
        <f>SUM('農業:サービス業'!AI21)</f>
        <v>0</v>
      </c>
      <c r="AJ21" s="70">
        <f>SUM('農業:サービス業'!AJ21)</f>
        <v>298.775</v>
      </c>
      <c r="AK21" s="45">
        <f>SUM('農業:サービス業'!AK21)</f>
        <v>0</v>
      </c>
      <c r="AL21" s="70">
        <f>SUM('農業:サービス業'!AL21)</f>
        <v>0</v>
      </c>
      <c r="AM21" s="70">
        <f>SUM('農業:サービス業'!AM21)</f>
        <v>298.775</v>
      </c>
      <c r="AN21" s="69">
        <f>SUM('農業:サービス業'!AN21)</f>
        <v>0</v>
      </c>
      <c r="AP21" s="40"/>
    </row>
    <row r="22" spans="2:42" s="31" customFormat="1" ht="22.5" customHeight="1">
      <c r="B22" s="64" t="s">
        <v>66</v>
      </c>
      <c r="C22" s="65"/>
      <c r="D22" s="45">
        <f>SUM('農業:サービス業'!D22)</f>
        <v>2008.1650000000002</v>
      </c>
      <c r="E22" s="45">
        <f>SUM('農業:サービス業'!E22)</f>
        <v>0</v>
      </c>
      <c r="F22" s="45">
        <f>SUM('農業:サービス業'!F22)</f>
        <v>2008.1650000000002</v>
      </c>
      <c r="G22" s="45">
        <f>SUM('農業:サービス業'!G22)</f>
        <v>1.645</v>
      </c>
      <c r="H22" s="45">
        <f>SUM('農業:サービス業'!H22)</f>
        <v>1.645</v>
      </c>
      <c r="I22" s="57">
        <f>SUM('農業:サービス業'!I22)</f>
        <v>0</v>
      </c>
      <c r="J22" s="66">
        <f>SUM('農業:サービス業'!J22)</f>
        <v>0</v>
      </c>
      <c r="K22" s="67">
        <f>SUM('農業:サービス業'!K22)</f>
        <v>0</v>
      </c>
      <c r="L22" s="67">
        <f>SUM('農業:サービス業'!L22)</f>
        <v>1.645</v>
      </c>
      <c r="M22" s="68">
        <f>SUM('農業:サービス業'!M22)</f>
        <v>0</v>
      </c>
      <c r="N22" s="45">
        <f>SUM('農業:サービス業'!N22)</f>
        <v>2006.5200000000002</v>
      </c>
      <c r="O22" s="57">
        <f>SUM('農業:サービス業'!O22)</f>
        <v>0.984</v>
      </c>
      <c r="P22" s="67">
        <f>SUM('農業:サービス業'!P22)</f>
        <v>0</v>
      </c>
      <c r="Q22" s="67">
        <f>SUM('農業:サービス業'!Q22)</f>
        <v>2003.2930000000001</v>
      </c>
      <c r="R22" s="67">
        <f>SUM('農業:サービス業'!R22)</f>
        <v>2.243</v>
      </c>
      <c r="S22" s="68">
        <f>SUM('農業:サービス業'!S22)</f>
        <v>0</v>
      </c>
      <c r="T22" s="45">
        <f>SUM('農業:サービス業'!T22)</f>
        <v>2007.1810000000003</v>
      </c>
      <c r="U22" s="69">
        <f>SUM('農業:サービス業'!U22)</f>
        <v>0</v>
      </c>
      <c r="X22" s="64" t="s">
        <v>66</v>
      </c>
      <c r="Y22" s="65"/>
      <c r="Z22" s="45">
        <f>SUM('農業:サービス業'!Z22)</f>
        <v>2007.1810000000003</v>
      </c>
      <c r="AA22" s="45">
        <f>SUM('農業:サービス業'!AA22)</f>
        <v>3.888</v>
      </c>
      <c r="AB22" s="57">
        <f>SUM('農業:サービス業'!AB22)</f>
        <v>2.243</v>
      </c>
      <c r="AC22" s="68">
        <f>SUM('農業:サービス業'!AC22)</f>
        <v>1.645</v>
      </c>
      <c r="AD22" s="45">
        <f>SUM('農業:サービス業'!AD22)</f>
        <v>2003.2930000000001</v>
      </c>
      <c r="AE22" s="57">
        <f>SUM('農業:サービス業'!AE22)</f>
        <v>1862.733</v>
      </c>
      <c r="AF22" s="68">
        <f>SUM('農業:サービス業'!AF22)</f>
        <v>140.56</v>
      </c>
      <c r="AG22" s="70">
        <f>SUM('農業:サービス業'!AG22)</f>
        <v>476.65666999999996</v>
      </c>
      <c r="AH22" s="57">
        <f>SUM('農業:サービス業'!AH22)</f>
        <v>106.508</v>
      </c>
      <c r="AI22" s="68">
        <f>SUM('農業:サービス業'!AI22)</f>
        <v>370.14867</v>
      </c>
      <c r="AJ22" s="70">
        <f>SUM('農業:サービス業'!AJ22)</f>
        <v>107.49199999999999</v>
      </c>
      <c r="AK22" s="45">
        <f>SUM('農業:サービス業'!AK22)</f>
        <v>374.03667</v>
      </c>
      <c r="AL22" s="70">
        <f>SUM('農業:サービス業'!AL22)</f>
        <v>0</v>
      </c>
      <c r="AM22" s="70">
        <f>SUM('農業:サービス業'!AM22)</f>
        <v>107.49199999999999</v>
      </c>
      <c r="AN22" s="69">
        <f>SUM('農業:サービス業'!AN22)</f>
        <v>1526.6363299999998</v>
      </c>
      <c r="AP22" s="40"/>
    </row>
    <row r="23" spans="2:42" s="31" customFormat="1" ht="22.5" customHeight="1">
      <c r="B23" s="64" t="s">
        <v>67</v>
      </c>
      <c r="C23" s="65"/>
      <c r="D23" s="45">
        <f>SUM('農業:サービス業'!D23)</f>
        <v>614124.8720127553</v>
      </c>
      <c r="E23" s="45">
        <f>SUM('農業:サービス業'!E23)</f>
        <v>428532.1941043356</v>
      </c>
      <c r="F23" s="45">
        <f>SUM('農業:サービス業'!F23)</f>
        <v>185592.6779084194</v>
      </c>
      <c r="G23" s="45">
        <f>SUM('農業:サービス業'!G23)</f>
        <v>1856.816</v>
      </c>
      <c r="H23" s="45">
        <f>SUM('農業:サービス業'!H23)</f>
        <v>1797.9080000000001</v>
      </c>
      <c r="I23" s="57">
        <f>SUM('農業:サービス業'!I23)</f>
        <v>1750.913</v>
      </c>
      <c r="J23" s="66">
        <f>SUM('農業:サービス業'!J23)</f>
        <v>0</v>
      </c>
      <c r="K23" s="67">
        <f>SUM('農業:サービス業'!K23)</f>
        <v>18.392</v>
      </c>
      <c r="L23" s="67">
        <f>SUM('農業:サービス業'!L23)</f>
        <v>28.603</v>
      </c>
      <c r="M23" s="68">
        <f>SUM('農業:サービス業'!M23)</f>
        <v>0</v>
      </c>
      <c r="N23" s="45">
        <f>SUM('農業:サービス業'!N23)</f>
        <v>183735.8619084194</v>
      </c>
      <c r="O23" s="57">
        <f>SUM('農業:サービス業'!O23)</f>
        <v>37541.58926119788</v>
      </c>
      <c r="P23" s="67">
        <f>SUM('農業:サービス業'!P23)</f>
        <v>0</v>
      </c>
      <c r="Q23" s="67">
        <f>SUM('農業:サービス業'!Q23)</f>
        <v>143999.93764722155</v>
      </c>
      <c r="R23" s="67">
        <f>SUM('農業:サービス業'!R23)</f>
        <v>2188.1719999999996</v>
      </c>
      <c r="S23" s="68">
        <f>SUM('農業:サービス業'!S23)</f>
        <v>6.163</v>
      </c>
      <c r="T23" s="45">
        <f>SUM('農業:サービス業'!T23)</f>
        <v>146241.2676472215</v>
      </c>
      <c r="U23" s="69">
        <f>SUM('農業:サービス業'!U23)</f>
        <v>0</v>
      </c>
      <c r="X23" s="64" t="s">
        <v>67</v>
      </c>
      <c r="Y23" s="65"/>
      <c r="Z23" s="45">
        <f>SUM('農業:サービス業'!Z23)</f>
        <v>146235.1046472215</v>
      </c>
      <c r="AA23" s="45">
        <f>SUM('農業:サービス業'!AA23)</f>
        <v>2216.7749999999996</v>
      </c>
      <c r="AB23" s="57">
        <f>SUM('農業:サービス業'!AB23)</f>
        <v>1551.6309999999996</v>
      </c>
      <c r="AC23" s="68">
        <f>SUM('農業:サービス業'!AC23)</f>
        <v>665.144</v>
      </c>
      <c r="AD23" s="45">
        <f>SUM('農業:サービス業'!AD23)</f>
        <v>144018.32964722157</v>
      </c>
      <c r="AE23" s="57">
        <f>SUM('農業:サービス業'!AE23)</f>
        <v>128697.74271941649</v>
      </c>
      <c r="AF23" s="68">
        <f>SUM('農業:サービス業'!AF23)</f>
        <v>15320.333328415223</v>
      </c>
      <c r="AG23" s="70">
        <f>SUM('農業:サービス業'!AG23)</f>
        <v>144016.76964722158</v>
      </c>
      <c r="AH23" s="57">
        <f>SUM('農業:サービス業'!AH23)</f>
        <v>133920.5818757973</v>
      </c>
      <c r="AI23" s="68">
        <f>SUM('農業:サービス業'!AI23)</f>
        <v>10096.187771424213</v>
      </c>
      <c r="AJ23" s="70">
        <f>SUM('農業:サービス業'!AJ23)</f>
        <v>173213.08367533755</v>
      </c>
      <c r="AK23" s="45">
        <f>SUM('農業:サービス業'!AK23)</f>
        <v>12312.963233081808</v>
      </c>
      <c r="AL23" s="70">
        <f>SUM('農業:サービス業'!AL23)</f>
        <v>6.163</v>
      </c>
      <c r="AM23" s="70">
        <f>SUM('農業:サービス業'!AM23)</f>
        <v>601745.2777796732</v>
      </c>
      <c r="AN23" s="69">
        <f>SUM('農業:サービス業'!AN23)</f>
        <v>60.46800000000121</v>
      </c>
      <c r="AP23" s="40"/>
    </row>
    <row r="24" spans="2:42" s="31" customFormat="1" ht="22.5" customHeight="1">
      <c r="B24" s="64" t="s">
        <v>68</v>
      </c>
      <c r="C24" s="65"/>
      <c r="D24" s="45">
        <f>SUM('農業:サービス業'!D24)</f>
        <v>183068.74769582387</v>
      </c>
      <c r="E24" s="45">
        <f>SUM('農業:サービス業'!E24)</f>
        <v>377.89799999999997</v>
      </c>
      <c r="F24" s="45">
        <f>SUM('農業:サービス業'!F24)</f>
        <v>182690.84969582388</v>
      </c>
      <c r="G24" s="45">
        <f>SUM('農業:サービス業'!G24)</f>
        <v>10486.256000000001</v>
      </c>
      <c r="H24" s="45">
        <f>SUM('農業:サービス業'!H24)</f>
        <v>4930.839999999999</v>
      </c>
      <c r="I24" s="57">
        <f>SUM('農業:サービス業'!I24)</f>
        <v>0</v>
      </c>
      <c r="J24" s="66">
        <f>SUM('農業:サービス業'!J24)</f>
        <v>0</v>
      </c>
      <c r="K24" s="67">
        <f>SUM('農業:サービス業'!K24)</f>
        <v>4927.6759999999995</v>
      </c>
      <c r="L24" s="67">
        <f>SUM('農業:サービス業'!L24)</f>
        <v>3.164</v>
      </c>
      <c r="M24" s="68">
        <f>SUM('農業:サービス業'!M24)</f>
        <v>0</v>
      </c>
      <c r="N24" s="45">
        <f>SUM('農業:サービス業'!N24)</f>
        <v>172204.59369582386</v>
      </c>
      <c r="O24" s="57">
        <f>SUM('農業:サービス業'!O24)</f>
        <v>4076.857266355925</v>
      </c>
      <c r="P24" s="67">
        <f>SUM('農業:サービス業'!P24)</f>
        <v>0</v>
      </c>
      <c r="Q24" s="67">
        <f>SUM('農業:サービス業'!Q24)</f>
        <v>161402.250429468</v>
      </c>
      <c r="R24" s="67">
        <f>SUM('農業:サービス業'!R24)</f>
        <v>6724.8330000000005</v>
      </c>
      <c r="S24" s="68">
        <f>SUM('農業:サービス業'!S24)</f>
        <v>0.653</v>
      </c>
      <c r="T24" s="45">
        <f>SUM('農業:サービス業'!T24)</f>
        <v>173058.576429468</v>
      </c>
      <c r="U24" s="69">
        <f>SUM('農業:サービス業'!U24)</f>
        <v>0</v>
      </c>
      <c r="X24" s="64" t="s">
        <v>68</v>
      </c>
      <c r="Y24" s="65"/>
      <c r="Z24" s="45">
        <f>SUM('農業:サービス業'!Z24)</f>
        <v>173057.92342946798</v>
      </c>
      <c r="AA24" s="45">
        <f>SUM('農業:サービス業'!AA24)</f>
        <v>6727.997</v>
      </c>
      <c r="AB24" s="57">
        <f>SUM('農業:サービス業'!AB24)</f>
        <v>2874.742</v>
      </c>
      <c r="AC24" s="68">
        <f>SUM('農業:サービス業'!AC24)</f>
        <v>3853.0389999999998</v>
      </c>
      <c r="AD24" s="45">
        <f>SUM('農業:サービス業'!AD24)</f>
        <v>166329.92642946797</v>
      </c>
      <c r="AE24" s="57">
        <f>SUM('農業:サービス業'!AE24)</f>
        <v>134610.62512120334</v>
      </c>
      <c r="AF24" s="68">
        <f>SUM('農業:サービス業'!AF24)</f>
        <v>31719.3013082646</v>
      </c>
      <c r="AG24" s="70">
        <f>SUM('農業:サービス業'!AG24)</f>
        <v>166320.68228946795</v>
      </c>
      <c r="AH24" s="57">
        <f>SUM('農業:サービス業'!AH24)</f>
        <v>141594.05310527937</v>
      </c>
      <c r="AI24" s="68">
        <f>SUM('農業:サービス業'!AI24)</f>
        <v>24726.629184188587</v>
      </c>
      <c r="AJ24" s="70">
        <f>SUM('農業:サービス業'!AJ24)</f>
        <v>145670.6577022025</v>
      </c>
      <c r="AK24" s="45">
        <f>SUM('農業:サービス業'!AK24)</f>
        <v>31454.87885362134</v>
      </c>
      <c r="AL24" s="70">
        <f>SUM('農業:サービス業'!AL24)</f>
        <v>0.653</v>
      </c>
      <c r="AM24" s="70">
        <f>SUM('農業:サービス業'!AM24)</f>
        <v>146048.55570220252</v>
      </c>
      <c r="AN24" s="69">
        <f>SUM('農業:サービス業'!AN24)</f>
        <v>5564.660140000014</v>
      </c>
      <c r="AP24" s="40"/>
    </row>
    <row r="25" spans="2:42" s="31" customFormat="1" ht="22.5" customHeight="1">
      <c r="B25" s="54" t="s">
        <v>69</v>
      </c>
      <c r="C25" s="55"/>
      <c r="D25" s="56">
        <f>SUM('農業:サービス業'!D25)</f>
        <v>259699.63699999996</v>
      </c>
      <c r="E25" s="45">
        <f>SUM('農業:サービス業'!E25)</f>
        <v>5159.549</v>
      </c>
      <c r="F25" s="45">
        <f>SUM('農業:サービス業'!F25)</f>
        <v>254540.08799999996</v>
      </c>
      <c r="G25" s="45">
        <f>SUM('農業:サービス業'!G25)</f>
        <v>7444</v>
      </c>
      <c r="H25" s="45">
        <f>SUM('農業:サービス業'!H25)</f>
        <v>7444</v>
      </c>
      <c r="I25" s="57">
        <f>SUM('農業:サービス業'!I25)</f>
        <v>7444</v>
      </c>
      <c r="J25" s="58">
        <f>SUM('農業:サービス業'!J25)</f>
        <v>0</v>
      </c>
      <c r="K25" s="59">
        <f>SUM('農業:サービス業'!K25)</f>
        <v>0</v>
      </c>
      <c r="L25" s="59">
        <f>SUM('農業:サービス業'!L25)</f>
        <v>0</v>
      </c>
      <c r="M25" s="60">
        <f>SUM('農業:サービス業'!M25)</f>
        <v>0</v>
      </c>
      <c r="N25" s="56">
        <f>SUM('農業:サービス業'!N25)</f>
        <v>247096.08799999996</v>
      </c>
      <c r="O25" s="61">
        <f>SUM('農業:サービス業'!O25)</f>
        <v>4032.33</v>
      </c>
      <c r="P25" s="59">
        <f>SUM('農業:サービス業'!P25)</f>
        <v>0</v>
      </c>
      <c r="Q25" s="59">
        <f>SUM('農業:サービス業'!Q25)</f>
        <v>223523.071</v>
      </c>
      <c r="R25" s="59">
        <f>SUM('農業:サービス業'!R25)</f>
        <v>19540.686999999998</v>
      </c>
      <c r="S25" s="60">
        <f>SUM('農業:サービス業'!S25)</f>
        <v>0</v>
      </c>
      <c r="T25" s="56">
        <f>SUM('農業:サービス業'!T25)</f>
        <v>243063.75799999997</v>
      </c>
      <c r="U25" s="62">
        <f>SUM('農業:サービス業'!U25)</f>
        <v>0</v>
      </c>
      <c r="X25" s="54" t="s">
        <v>69</v>
      </c>
      <c r="Y25" s="55"/>
      <c r="Z25" s="56">
        <f>SUM('農業:サービス業'!Z25)</f>
        <v>243063.75799999997</v>
      </c>
      <c r="AA25" s="56">
        <f>SUM('農業:サービス業'!AA25)</f>
        <v>19540.686999999998</v>
      </c>
      <c r="AB25" s="61">
        <f>SUM('農業:サービス業'!AB25)</f>
        <v>10590.374999999998</v>
      </c>
      <c r="AC25" s="60">
        <f>SUM('農業:サービス業'!AC25)</f>
        <v>8950.312</v>
      </c>
      <c r="AD25" s="56">
        <f>SUM('農業:サービス業'!AD25)</f>
        <v>223523.071</v>
      </c>
      <c r="AE25" s="61">
        <f>SUM('農業:サービス業'!AE25)</f>
        <v>200426.21400000004</v>
      </c>
      <c r="AF25" s="60">
        <f>SUM('農業:サービス業'!AF25)</f>
        <v>23096.857</v>
      </c>
      <c r="AG25" s="63">
        <f>SUM('農業:サービス業'!AG25)</f>
        <v>223523.071</v>
      </c>
      <c r="AH25" s="61">
        <f>SUM('農業:サービス業'!AH25)</f>
        <v>222916.802</v>
      </c>
      <c r="AI25" s="60">
        <f>SUM('農業:サービス業'!AI25)</f>
        <v>606.269</v>
      </c>
      <c r="AJ25" s="63">
        <f>SUM('農業:サービス業'!AJ25)</f>
        <v>234393.13199999998</v>
      </c>
      <c r="AK25" s="56">
        <f>SUM('農業:サービス業'!AK25)</f>
        <v>20146.956</v>
      </c>
      <c r="AL25" s="63">
        <f>SUM('農業:サービス業'!AL25)</f>
        <v>0</v>
      </c>
      <c r="AM25" s="63">
        <f>SUM('農業:サービス業'!AM25)</f>
        <v>239552.68099999998</v>
      </c>
      <c r="AN25" s="62">
        <f>SUM('農業:サービス業'!AN25)</f>
        <v>0</v>
      </c>
      <c r="AP25" s="40"/>
    </row>
    <row r="26" spans="2:42" s="31" customFormat="1" ht="22.5" customHeight="1">
      <c r="B26" s="54" t="s">
        <v>70</v>
      </c>
      <c r="C26" s="55"/>
      <c r="D26" s="56">
        <f>SUM('農業:サービス業'!D26)</f>
        <v>2306806.544834598</v>
      </c>
      <c r="E26" s="56">
        <f>SUM('農業:サービス業'!E26)</f>
        <v>1</v>
      </c>
      <c r="F26" s="56">
        <f>SUM('農業:サービス業'!F26)</f>
        <v>2306805.544834598</v>
      </c>
      <c r="G26" s="56">
        <f>SUM('農業:サービス業'!G26)</f>
        <v>47557.86000000001</v>
      </c>
      <c r="H26" s="56">
        <f>SUM('農業:サービス業'!H26)</f>
        <v>46541.6</v>
      </c>
      <c r="I26" s="61">
        <f>SUM('農業:サービス業'!I26)</f>
        <v>29218.579999999998</v>
      </c>
      <c r="J26" s="59">
        <f>SUM('農業:サービス業'!J26)</f>
        <v>0</v>
      </c>
      <c r="K26" s="59">
        <f>SUM('農業:サービス業'!K26)</f>
        <v>17323.02</v>
      </c>
      <c r="L26" s="59">
        <f>SUM('農業:サービス業'!L26)</f>
        <v>0</v>
      </c>
      <c r="M26" s="60">
        <f>SUM('農業:サービス業'!M26)</f>
        <v>0</v>
      </c>
      <c r="N26" s="56">
        <f>SUM('農業:サービス業'!N26)</f>
        <v>2259247.684834598</v>
      </c>
      <c r="O26" s="61">
        <f>SUM('農業:サービス業'!O26)</f>
        <v>4061.292</v>
      </c>
      <c r="P26" s="59">
        <f>SUM('農業:サービス業'!P26)</f>
        <v>0</v>
      </c>
      <c r="Q26" s="59">
        <f>SUM('農業:サービス業'!Q26)</f>
        <v>2244727.360834598</v>
      </c>
      <c r="R26" s="59">
        <f>SUM('農業:サービス業'!R26)</f>
        <v>10459.032</v>
      </c>
      <c r="S26" s="60">
        <f>SUM('農業:サービス業'!S26)</f>
        <v>0</v>
      </c>
      <c r="T26" s="56">
        <f>SUM('農業:サービス業'!T26)</f>
        <v>2272509.4128345987</v>
      </c>
      <c r="U26" s="62">
        <f>SUM('農業:サービス業'!U26)</f>
        <v>0</v>
      </c>
      <c r="X26" s="54" t="s">
        <v>70</v>
      </c>
      <c r="Y26" s="55"/>
      <c r="Z26" s="56">
        <f>SUM('農業:サービス業'!Z26)</f>
        <v>2272509.4128345987</v>
      </c>
      <c r="AA26" s="56">
        <f>SUM('農業:サービス業'!AA26)</f>
        <v>10461.9083175102</v>
      </c>
      <c r="AB26" s="61">
        <f>SUM('農業:サービス業'!AB26)</f>
        <v>3917.2340000000004</v>
      </c>
      <c r="AC26" s="60">
        <f>SUM('農業:サービス業'!AC26)</f>
        <v>6541.773</v>
      </c>
      <c r="AD26" s="56">
        <f>SUM('農業:サービス業'!AD26)</f>
        <v>2262047.504517088</v>
      </c>
      <c r="AE26" s="61">
        <f>SUM('農業:サービス業'!AE26)</f>
        <v>1874746.126580568</v>
      </c>
      <c r="AF26" s="60">
        <f>SUM('農業:サービス業'!AF26)</f>
        <v>387301.37793651974</v>
      </c>
      <c r="AG26" s="63">
        <f>SUM('農業:サービス業'!AG26)</f>
        <v>2262047.504517088</v>
      </c>
      <c r="AH26" s="61">
        <f>SUM('農業:サービス業'!AH26)</f>
        <v>2222720.8458290114</v>
      </c>
      <c r="AI26" s="60">
        <f>SUM('農業:サービス業'!AI26)</f>
        <v>39326.65868807722</v>
      </c>
      <c r="AJ26" s="63">
        <f>SUM('農業:サービス業'!AJ26)</f>
        <v>2256000.717829011</v>
      </c>
      <c r="AK26" s="56">
        <f>SUM('農業:サービス業'!AK26)</f>
        <v>49788.56700558743</v>
      </c>
      <c r="AL26" s="63">
        <f>SUM('農業:サービス業'!AL26)</f>
        <v>0</v>
      </c>
      <c r="AM26" s="63">
        <f>SUM('農業:サービス業'!AM26)</f>
        <v>2256001.717829011</v>
      </c>
      <c r="AN26" s="62">
        <f>SUM('農業:サービス業'!AN26)</f>
        <v>1016.2600000000093</v>
      </c>
      <c r="AP26" s="40"/>
    </row>
    <row r="27" spans="2:42" s="31" customFormat="1" ht="22.5" customHeight="1">
      <c r="B27" s="71"/>
      <c r="C27" s="72" t="s">
        <v>71</v>
      </c>
      <c r="D27" s="73">
        <f>SUM('農業:サービス業'!D27)</f>
        <v>1276930.6049280541</v>
      </c>
      <c r="E27" s="73">
        <f>SUM('農業:サービス業'!E27)</f>
        <v>0</v>
      </c>
      <c r="F27" s="73">
        <f>SUM('農業:サービス業'!F27)</f>
        <v>1276930.6049280541</v>
      </c>
      <c r="G27" s="73">
        <f>SUM('農業:サービス業'!G27)</f>
        <v>13292.7</v>
      </c>
      <c r="H27" s="73">
        <f>SUM('農業:サービス業'!H27)</f>
        <v>13292.7</v>
      </c>
      <c r="I27" s="74">
        <f>SUM('農業:サービス業'!I27)</f>
        <v>4579.96</v>
      </c>
      <c r="J27" s="75">
        <f>SUM('農業:サービス業'!J27)</f>
        <v>0</v>
      </c>
      <c r="K27" s="75">
        <f>SUM('農業:サービス業'!K27)</f>
        <v>8712.74</v>
      </c>
      <c r="L27" s="75">
        <f>SUM('農業:サービス業'!L27)</f>
        <v>0</v>
      </c>
      <c r="M27" s="76">
        <f>SUM('農業:サービス業'!M27)</f>
        <v>0</v>
      </c>
      <c r="N27" s="73">
        <f>SUM('農業:サービス業'!N27)</f>
        <v>1263637.9049280542</v>
      </c>
      <c r="O27" s="74">
        <f>SUM('農業:サービス業'!O27)</f>
        <v>2874.5640000000003</v>
      </c>
      <c r="P27" s="75">
        <f>SUM('農業:サービス業'!P27)</f>
        <v>0</v>
      </c>
      <c r="Q27" s="75">
        <f>SUM('農業:サービス業'!Q27)</f>
        <v>1260207.0649280543</v>
      </c>
      <c r="R27" s="75">
        <f>SUM('農業:サービス業'!R27)</f>
        <v>556.276</v>
      </c>
      <c r="S27" s="76">
        <f>SUM('農業:サービス業'!S27)</f>
        <v>0</v>
      </c>
      <c r="T27" s="73">
        <f>SUM('農業:サービス業'!T27)</f>
        <v>1269476.0809280544</v>
      </c>
      <c r="U27" s="77">
        <f>SUM('農業:サービス業'!U27)</f>
        <v>0</v>
      </c>
      <c r="X27" s="71"/>
      <c r="Y27" s="72" t="s">
        <v>71</v>
      </c>
      <c r="Z27" s="73">
        <f>SUM('農業:サービス業'!Z27)</f>
        <v>1269476.0809280544</v>
      </c>
      <c r="AA27" s="73">
        <f>SUM('農業:サービス業'!AA27)</f>
        <v>556.276</v>
      </c>
      <c r="AB27" s="74">
        <f>SUM('農業:サービス業'!AB27)</f>
        <v>556.276</v>
      </c>
      <c r="AC27" s="76">
        <f>SUM('農業:サービス業'!AC27)</f>
        <v>0</v>
      </c>
      <c r="AD27" s="73">
        <f>SUM('農業:サービス業'!AD27)</f>
        <v>1268919.8049280543</v>
      </c>
      <c r="AE27" s="74">
        <f>SUM('農業:サービス業'!AE27)</f>
        <v>1060645.8220138692</v>
      </c>
      <c r="AF27" s="76">
        <f>SUM('農業:サービス業'!AF27)</f>
        <v>208273.98291418518</v>
      </c>
      <c r="AG27" s="78">
        <f>SUM('農業:サービス業'!AG27)</f>
        <v>1268919.8049280543</v>
      </c>
      <c r="AH27" s="74">
        <f>SUM('農業:サービス業'!AH27)</f>
        <v>1261602.4707187884</v>
      </c>
      <c r="AI27" s="76">
        <f>SUM('農業:サービス業'!AI27)</f>
        <v>7317.334209266013</v>
      </c>
      <c r="AJ27" s="78">
        <f>SUM('農業:サービス業'!AJ27)</f>
        <v>1269061.2778829886</v>
      </c>
      <c r="AK27" s="73">
        <f>SUM('農業:サービス業'!AK27)</f>
        <v>7869.327045065601</v>
      </c>
      <c r="AL27" s="78">
        <f>SUM('農業:サービス業'!AL27)</f>
        <v>0</v>
      </c>
      <c r="AM27" s="78">
        <f>SUM('農業:サービス業'!AM27)</f>
        <v>1269061.2778829886</v>
      </c>
      <c r="AN27" s="77">
        <f>SUM('農業:サービス業'!AN27)</f>
        <v>0</v>
      </c>
      <c r="AP27" s="40"/>
    </row>
    <row r="28" spans="2:42" s="31" customFormat="1" ht="22.5" customHeight="1">
      <c r="B28" s="71"/>
      <c r="C28" s="72" t="s">
        <v>72</v>
      </c>
      <c r="D28" s="73">
        <f>SUM('農業:サービス業'!D28)</f>
        <v>694777.1198165407</v>
      </c>
      <c r="E28" s="73">
        <f>SUM('農業:サービス業'!E28)</f>
        <v>1</v>
      </c>
      <c r="F28" s="73">
        <f>SUM('農業:サービス業'!F28)</f>
        <v>694776.1198165407</v>
      </c>
      <c r="G28" s="73">
        <f>SUM('農業:サービス業'!G28)</f>
        <v>27282.120000000003</v>
      </c>
      <c r="H28" s="73">
        <f>SUM('農業:サービス業'!H28)</f>
        <v>26265.86</v>
      </c>
      <c r="I28" s="74">
        <f>SUM('農業:サービス業'!I28)</f>
        <v>17892.059999999998</v>
      </c>
      <c r="J28" s="75">
        <f>SUM('農業:サービス業'!J28)</f>
        <v>0</v>
      </c>
      <c r="K28" s="75">
        <f>SUM('農業:サービス業'!K28)</f>
        <v>8373.8</v>
      </c>
      <c r="L28" s="75">
        <f>SUM('農業:サービス業'!L28)</f>
        <v>0</v>
      </c>
      <c r="M28" s="76">
        <f>SUM('農業:サービス業'!M28)</f>
        <v>0</v>
      </c>
      <c r="N28" s="73">
        <f>SUM('農業:サービス業'!N28)</f>
        <v>667493.9998165407</v>
      </c>
      <c r="O28" s="74">
        <f>SUM('農業:サービス業'!O28)</f>
        <v>129.392</v>
      </c>
      <c r="P28" s="75">
        <f>SUM('農業:サービス業'!P28)</f>
        <v>0</v>
      </c>
      <c r="Q28" s="75">
        <f>SUM('農業:サービス業'!Q28)</f>
        <v>667230.6658165407</v>
      </c>
      <c r="R28" s="75">
        <f>SUM('農業:サービス業'!R28)</f>
        <v>133.942</v>
      </c>
      <c r="S28" s="76">
        <f>SUM('農業:サービス業'!S28)</f>
        <v>0</v>
      </c>
      <c r="T28" s="73">
        <f>SUM('農業:サービス業'!T28)</f>
        <v>675738.4078165408</v>
      </c>
      <c r="U28" s="77">
        <f>SUM('農業:サービス業'!U28)</f>
        <v>0</v>
      </c>
      <c r="X28" s="71"/>
      <c r="Y28" s="72" t="s">
        <v>72</v>
      </c>
      <c r="Z28" s="73">
        <f>SUM('農業:サービス業'!Z28)</f>
        <v>675738.4078165408</v>
      </c>
      <c r="AA28" s="73">
        <f>SUM('農業:サービス業'!AA28)</f>
        <v>133.942</v>
      </c>
      <c r="AB28" s="74">
        <f>SUM('農業:サービス業'!AB28)</f>
        <v>133.942</v>
      </c>
      <c r="AC28" s="76">
        <f>SUM('農業:サービス業'!AC28)</f>
        <v>0</v>
      </c>
      <c r="AD28" s="73">
        <f>SUM('農業:サービス業'!AD28)</f>
        <v>675604.4658165408</v>
      </c>
      <c r="AE28" s="74">
        <f>SUM('農業:サービス業'!AE28)</f>
        <v>531758.104830712</v>
      </c>
      <c r="AF28" s="76">
        <f>SUM('農業:サービス業'!AF28)</f>
        <v>143846.36098582865</v>
      </c>
      <c r="AG28" s="78">
        <f>SUM('農業:サービス業'!AG28)</f>
        <v>675604.4658165408</v>
      </c>
      <c r="AH28" s="74">
        <f>SUM('農業:サービス業'!AH28)</f>
        <v>673527.0848165407</v>
      </c>
      <c r="AI28" s="76">
        <f>SUM('農業:サービス業'!AI28)</f>
        <v>2077.381</v>
      </c>
      <c r="AJ28" s="78">
        <f>SUM('農業:サービス業'!AJ28)</f>
        <v>691548.5368165406</v>
      </c>
      <c r="AK28" s="73">
        <f>SUM('農業:サービス業'!AK28)</f>
        <v>2211.323</v>
      </c>
      <c r="AL28" s="78">
        <f>SUM('農業:サービス業'!AL28)</f>
        <v>0</v>
      </c>
      <c r="AM28" s="78">
        <f>SUM('農業:サービス業'!AM28)</f>
        <v>691549.5368165406</v>
      </c>
      <c r="AN28" s="77">
        <f>SUM('農業:サービス業'!AN28)</f>
        <v>1016.2600000000093</v>
      </c>
      <c r="AP28" s="40"/>
    </row>
    <row r="29" spans="2:42" s="31" customFormat="1" ht="22.5" customHeight="1">
      <c r="B29" s="79"/>
      <c r="C29" s="80" t="s">
        <v>73</v>
      </c>
      <c r="D29" s="81">
        <f>SUM('農業:サービス業'!D29)</f>
        <v>335098.8200900031</v>
      </c>
      <c r="E29" s="81">
        <f>SUM('農業:サービス業'!E29)</f>
        <v>0</v>
      </c>
      <c r="F29" s="81">
        <f>SUM('農業:サービス業'!F29)</f>
        <v>335098.8200900031</v>
      </c>
      <c r="G29" s="81">
        <f>SUM('農業:サービス業'!G29)</f>
        <v>6983.04</v>
      </c>
      <c r="H29" s="81">
        <f>SUM('農業:サービス業'!H29)</f>
        <v>6983.04</v>
      </c>
      <c r="I29" s="82">
        <f>SUM('農業:サービス業'!I29)</f>
        <v>6746.5599999999995</v>
      </c>
      <c r="J29" s="83">
        <f>SUM('農業:サービス業'!J29)</f>
        <v>0</v>
      </c>
      <c r="K29" s="83">
        <f>SUM('農業:サービス業'!K29)</f>
        <v>236.48</v>
      </c>
      <c r="L29" s="83">
        <f>SUM('農業:サービス業'!L29)</f>
        <v>0</v>
      </c>
      <c r="M29" s="84">
        <f>SUM('農業:サービス業'!M29)</f>
        <v>0</v>
      </c>
      <c r="N29" s="81">
        <f>SUM('農業:サービス業'!N29)</f>
        <v>328115.78009000304</v>
      </c>
      <c r="O29" s="82">
        <f>SUM('農業:サービス業'!O29)</f>
        <v>1057.336</v>
      </c>
      <c r="P29" s="83">
        <f>SUM('農業:サービス業'!P29)</f>
        <v>0</v>
      </c>
      <c r="Q29" s="83">
        <f>SUM('農業:サービス業'!Q29)</f>
        <v>317289.630090003</v>
      </c>
      <c r="R29" s="83">
        <f>SUM('農業:サービス業'!R29)</f>
        <v>9768.814</v>
      </c>
      <c r="S29" s="84">
        <f>SUM('農業:サービス業'!S29)</f>
        <v>0</v>
      </c>
      <c r="T29" s="81">
        <f>SUM('農業:サービス業'!T29)</f>
        <v>327294.924090003</v>
      </c>
      <c r="U29" s="85">
        <f>SUM('農業:サービス業'!U29)</f>
        <v>0</v>
      </c>
      <c r="X29" s="79"/>
      <c r="Y29" s="80" t="s">
        <v>73</v>
      </c>
      <c r="Z29" s="81">
        <f>SUM('農業:サービス業'!Z29)</f>
        <v>327294.924090003</v>
      </c>
      <c r="AA29" s="81">
        <f>SUM('農業:サービス業'!AA29)</f>
        <v>9768.814</v>
      </c>
      <c r="AB29" s="82">
        <f>SUM('農業:サービス業'!AB29)</f>
        <v>3227.016</v>
      </c>
      <c r="AC29" s="84">
        <f>SUM('農業:サービス業'!AC29)</f>
        <v>6541.773</v>
      </c>
      <c r="AD29" s="81">
        <f>SUM('農業:サービス業'!AD29)</f>
        <v>317526.110090003</v>
      </c>
      <c r="AE29" s="82">
        <f>SUM('農業:サービス業'!AE29)</f>
        <v>282316.3113533603</v>
      </c>
      <c r="AF29" s="84">
        <f>SUM('農業:サービス業'!AF29)</f>
        <v>35209.7987366426</v>
      </c>
      <c r="AG29" s="86">
        <f>SUM('農業:サービス業'!AG29)</f>
        <v>317526.110090003</v>
      </c>
      <c r="AH29" s="82">
        <f>SUM('農業:サービス業'!AH29)</f>
        <v>287598.72745208663</v>
      </c>
      <c r="AI29" s="84">
        <f>SUM('農業:サービス業'!AI29)</f>
        <v>29927.38263791638</v>
      </c>
      <c r="AJ29" s="86">
        <f>SUM('農業:サービス業'!AJ29)</f>
        <v>295400.420740003</v>
      </c>
      <c r="AK29" s="81">
        <f>SUM('農業:サービス業'!AK29)</f>
        <v>39698.39935</v>
      </c>
      <c r="AL29" s="86">
        <f>SUM('農業:サービス業'!AL29)</f>
        <v>0</v>
      </c>
      <c r="AM29" s="86">
        <f>SUM('農業:サービス業'!AM29)</f>
        <v>295400.420740003</v>
      </c>
      <c r="AN29" s="85">
        <f>SUM('農業:サービス業'!AN29)</f>
        <v>0</v>
      </c>
      <c r="AP29" s="40"/>
    </row>
    <row r="30" spans="2:42" s="31" customFormat="1" ht="22.5" customHeight="1">
      <c r="B30" s="64" t="s">
        <v>74</v>
      </c>
      <c r="C30" s="65"/>
      <c r="D30" s="56">
        <f>SUM('農業:サービス業'!D30)</f>
        <v>39778.065</v>
      </c>
      <c r="E30" s="56">
        <f>SUM('農業:サービス業'!E30)</f>
        <v>0</v>
      </c>
      <c r="F30" s="56">
        <f>SUM('農業:サービス業'!F30)</f>
        <v>39778.065</v>
      </c>
      <c r="G30" s="56">
        <f>SUM('農業:サービス業'!G30)</f>
        <v>39778.065</v>
      </c>
      <c r="H30" s="56">
        <f>SUM('農業:サービス業'!H30)</f>
        <v>32896.72180056102</v>
      </c>
      <c r="I30" s="61">
        <f>SUM('農業:サービス業'!I30)</f>
        <v>32896.72180056102</v>
      </c>
      <c r="J30" s="59">
        <f>SUM('農業:サービス業'!J30)</f>
        <v>0</v>
      </c>
      <c r="K30" s="59">
        <f>SUM('農業:サービス業'!K30)</f>
        <v>0</v>
      </c>
      <c r="L30" s="59">
        <f>SUM('農業:サービス業'!L30)</f>
        <v>0</v>
      </c>
      <c r="M30" s="60">
        <f>SUM('農業:サービス業'!M30)</f>
        <v>0</v>
      </c>
      <c r="N30" s="56">
        <f>SUM('農業:サービス業'!N30)</f>
        <v>0</v>
      </c>
      <c r="O30" s="61">
        <f>SUM('農業:サービス業'!O30)</f>
        <v>0</v>
      </c>
      <c r="P30" s="59">
        <f>SUM('農業:サービス業'!P30)</f>
        <v>0</v>
      </c>
      <c r="Q30" s="59">
        <f>SUM('農業:サービス業'!Q30)</f>
        <v>0</v>
      </c>
      <c r="R30" s="59">
        <f>SUM('農業:サービス業'!R30)</f>
        <v>0</v>
      </c>
      <c r="S30" s="60">
        <f>SUM('農業:サービス業'!S30)</f>
        <v>0</v>
      </c>
      <c r="T30" s="56">
        <f>SUM('農業:サービス業'!T30)</f>
        <v>0</v>
      </c>
      <c r="U30" s="62">
        <f>SUM('農業:サービス業'!U30)</f>
        <v>0</v>
      </c>
      <c r="X30" s="64" t="s">
        <v>74</v>
      </c>
      <c r="Y30" s="65"/>
      <c r="Z30" s="56">
        <f>SUM('農業:サービス業'!Z30)</f>
        <v>0</v>
      </c>
      <c r="AA30" s="56">
        <f>SUM('農業:サービス業'!AA30)</f>
        <v>0</v>
      </c>
      <c r="AB30" s="61">
        <f>SUM('農業:サービス業'!AB30)</f>
        <v>0</v>
      </c>
      <c r="AC30" s="60">
        <f>SUM('農業:サービス業'!AC30)</f>
        <v>0</v>
      </c>
      <c r="AD30" s="56">
        <f>SUM('農業:サービス業'!AD30)</f>
        <v>0</v>
      </c>
      <c r="AE30" s="61">
        <f>SUM('農業:サービス業'!AE30)</f>
        <v>0</v>
      </c>
      <c r="AF30" s="60">
        <f>SUM('農業:サービス業'!AF30)</f>
        <v>0</v>
      </c>
      <c r="AG30" s="63">
        <f>SUM('農業:サービス業'!AG30)</f>
        <v>0</v>
      </c>
      <c r="AH30" s="61">
        <f>SUM('農業:サービス業'!AH30)</f>
        <v>0</v>
      </c>
      <c r="AI30" s="60">
        <f>SUM('農業:サービス業'!AI30)</f>
        <v>0</v>
      </c>
      <c r="AJ30" s="63">
        <f>SUM('農業:サービス業'!AJ30)</f>
        <v>32896.72180056102</v>
      </c>
      <c r="AK30" s="56">
        <f>SUM('農業:サービス業'!AK30)</f>
        <v>0</v>
      </c>
      <c r="AL30" s="63">
        <f>SUM('農業:サービス業'!AL30)</f>
        <v>0</v>
      </c>
      <c r="AM30" s="63">
        <f>SUM('農業:サービス業'!AM30)</f>
        <v>32896.72180056102</v>
      </c>
      <c r="AN30" s="62">
        <f>SUM('農業:サービス業'!AN30)</f>
        <v>6881.343199438983</v>
      </c>
      <c r="AP30" s="40"/>
    </row>
    <row r="31" spans="2:42" s="31" customFormat="1" ht="22.5" customHeight="1">
      <c r="B31" s="54" t="s">
        <v>76</v>
      </c>
      <c r="C31" s="55"/>
      <c r="D31" s="45">
        <f>SUM('農業:サービス業'!D31)</f>
        <v>124.15710999999999</v>
      </c>
      <c r="E31" s="45">
        <f>SUM('農業:サービス業'!E31)</f>
        <v>0</v>
      </c>
      <c r="F31" s="45">
        <f>SUM('農業:サービス業'!F31)</f>
        <v>124.15710999999999</v>
      </c>
      <c r="G31" s="45">
        <f>SUM('農業:サービス業'!G31)</f>
        <v>0</v>
      </c>
      <c r="H31" s="45">
        <f>SUM('農業:サービス業'!H31)</f>
        <v>0</v>
      </c>
      <c r="I31" s="57">
        <f>SUM('農業:サービス業'!I31)</f>
        <v>0</v>
      </c>
      <c r="J31" s="67">
        <f>SUM('農業:サービス業'!J31)</f>
        <v>0</v>
      </c>
      <c r="K31" s="67">
        <f>SUM('農業:サービス業'!K31)</f>
        <v>0</v>
      </c>
      <c r="L31" s="67">
        <f>SUM('農業:サービス業'!L31)</f>
        <v>0</v>
      </c>
      <c r="M31" s="68">
        <f>SUM('農業:サービス業'!M31)</f>
        <v>0</v>
      </c>
      <c r="N31" s="45">
        <f>SUM('農業:サービス業'!N31)</f>
        <v>124.15710999999999</v>
      </c>
      <c r="O31" s="57">
        <f>SUM('農業:サービス業'!O31)</f>
        <v>0</v>
      </c>
      <c r="P31" s="67">
        <f>SUM('農業:サービス業'!P31)</f>
        <v>0</v>
      </c>
      <c r="Q31" s="67">
        <f>SUM('農業:サービス業'!Q31)</f>
        <v>124.15710999999999</v>
      </c>
      <c r="R31" s="67">
        <f>SUM('農業:サービス業'!R31)</f>
        <v>0</v>
      </c>
      <c r="S31" s="68">
        <f>SUM('農業:サービス業'!S31)</f>
        <v>0</v>
      </c>
      <c r="T31" s="45">
        <f>SUM('農業:サービス業'!T31)</f>
        <v>124.15710999999999</v>
      </c>
      <c r="U31" s="69">
        <f>SUM('農業:サービス業'!U31)</f>
        <v>0</v>
      </c>
      <c r="X31" s="54" t="s">
        <v>76</v>
      </c>
      <c r="Y31" s="55"/>
      <c r="Z31" s="45">
        <f>SUM('農業:サービス業'!Z31)</f>
        <v>124.15710999999999</v>
      </c>
      <c r="AA31" s="45">
        <f>SUM('農業:サービス業'!AA31)</f>
        <v>0</v>
      </c>
      <c r="AB31" s="57">
        <f>SUM('農業:サービス業'!AB31)</f>
        <v>0</v>
      </c>
      <c r="AC31" s="68">
        <f>SUM('農業:サービス業'!AC31)</f>
        <v>0</v>
      </c>
      <c r="AD31" s="45">
        <f>SUM('農業:サービス業'!AD31)</f>
        <v>124.15710999999999</v>
      </c>
      <c r="AE31" s="57">
        <f>SUM('農業:サービス業'!AE31)</f>
        <v>124.15710999999999</v>
      </c>
      <c r="AF31" s="68">
        <f>SUM('農業:サービス業'!AF31)</f>
        <v>0</v>
      </c>
      <c r="AG31" s="70">
        <f>SUM('農業:サービス業'!AG31)</f>
        <v>9.932568799999999</v>
      </c>
      <c r="AH31" s="57">
        <f>SUM('農業:サービス業'!AH31)</f>
        <v>0</v>
      </c>
      <c r="AI31" s="68">
        <f>SUM('農業:サービス業'!AI31)</f>
        <v>9.932568799999999</v>
      </c>
      <c r="AJ31" s="70">
        <f>SUM('農業:サービス業'!AJ31)</f>
        <v>0</v>
      </c>
      <c r="AK31" s="45">
        <f>SUM('農業:サービス業'!AK31)</f>
        <v>9.932568799999999</v>
      </c>
      <c r="AL31" s="70">
        <f>SUM('農業:サービス業'!AL31)</f>
        <v>0</v>
      </c>
      <c r="AM31" s="70">
        <f>SUM('農業:サービス業'!AM31)</f>
        <v>0</v>
      </c>
      <c r="AN31" s="69">
        <f>SUM('農業:サービス業'!AN31)</f>
        <v>114.22454119999999</v>
      </c>
      <c r="AP31" s="40"/>
    </row>
    <row r="32" spans="2:42" s="31" customFormat="1" ht="22.5" customHeight="1">
      <c r="B32" s="64" t="s">
        <v>87</v>
      </c>
      <c r="C32" s="65"/>
      <c r="D32" s="45">
        <f>SUM('農業:サービス業'!D32)</f>
        <v>41512.07717855105</v>
      </c>
      <c r="E32" s="45">
        <f>SUM('農業:サービス業'!E32)</f>
        <v>46.047</v>
      </c>
      <c r="F32" s="45">
        <f>SUM('農業:サービス業'!F32)</f>
        <v>41466.03017855105</v>
      </c>
      <c r="G32" s="45">
        <f>SUM('農業:サービス業'!G32)</f>
        <v>0</v>
      </c>
      <c r="H32" s="45">
        <f>SUM('農業:サービス業'!H32)</f>
        <v>0</v>
      </c>
      <c r="I32" s="57">
        <f>SUM('農業:サービス業'!I32)</f>
        <v>0</v>
      </c>
      <c r="J32" s="67">
        <f>SUM('農業:サービス業'!J32)</f>
        <v>0</v>
      </c>
      <c r="K32" s="67">
        <f>SUM('農業:サービス業'!K32)</f>
        <v>0</v>
      </c>
      <c r="L32" s="67">
        <f>SUM('農業:サービス業'!L32)</f>
        <v>0</v>
      </c>
      <c r="M32" s="68">
        <f>SUM('農業:サービス業'!M32)</f>
        <v>0</v>
      </c>
      <c r="N32" s="45">
        <f>SUM('農業:サービス業'!N32)</f>
        <v>41466.03017855105</v>
      </c>
      <c r="O32" s="57">
        <f>SUM('農業:サービス業'!O32)</f>
        <v>0</v>
      </c>
      <c r="P32" s="67">
        <f>SUM('農業:サービス業'!P32)</f>
        <v>0</v>
      </c>
      <c r="Q32" s="67">
        <f>SUM('農業:サービス業'!Q32)</f>
        <v>41435.77017855105</v>
      </c>
      <c r="R32" s="67">
        <f>SUM('農業:サービス業'!R32)</f>
        <v>30.26</v>
      </c>
      <c r="S32" s="68">
        <f>SUM('農業:サービス業'!S32)</f>
        <v>0</v>
      </c>
      <c r="T32" s="45">
        <f>SUM('農業:サービス業'!T32)</f>
        <v>41466.03017855105</v>
      </c>
      <c r="U32" s="69">
        <f>SUM('農業:サービス業'!U32)</f>
        <v>0</v>
      </c>
      <c r="X32" s="64" t="s">
        <v>87</v>
      </c>
      <c r="Y32" s="65"/>
      <c r="Z32" s="45">
        <f>SUM('農業:サービス業'!Z32)</f>
        <v>41466.03017855105</v>
      </c>
      <c r="AA32" s="45">
        <f>SUM('農業:サービス業'!AA32)</f>
        <v>30.26</v>
      </c>
      <c r="AB32" s="57">
        <f>SUM('農業:サービス業'!AB32)</f>
        <v>0</v>
      </c>
      <c r="AC32" s="68">
        <f>SUM('農業:サービス業'!AC32)</f>
        <v>30.26</v>
      </c>
      <c r="AD32" s="45">
        <f>SUM('農業:サービス業'!AD32)</f>
        <v>41435.77017855105</v>
      </c>
      <c r="AE32" s="57">
        <f>SUM('農業:サービス業'!AE32)</f>
        <v>2038.4640005704505</v>
      </c>
      <c r="AF32" s="68">
        <f>SUM('農業:サービス業'!AF32)</f>
        <v>39397.3061779806</v>
      </c>
      <c r="AG32" s="70">
        <f>SUM('農業:サービス業'!AG32)</f>
        <v>41435.77017855105</v>
      </c>
      <c r="AH32" s="57">
        <f>SUM('農業:サービス業'!AH32)</f>
        <v>39109.993579577866</v>
      </c>
      <c r="AI32" s="68">
        <f>SUM('農業:サービス業'!AI32)</f>
        <v>2325.776598973189</v>
      </c>
      <c r="AJ32" s="70">
        <f>SUM('農業:サービス業'!AJ32)</f>
        <v>39109.993579577866</v>
      </c>
      <c r="AK32" s="45">
        <f>SUM('農業:サービス業'!AK32)</f>
        <v>2356.036598973189</v>
      </c>
      <c r="AL32" s="70">
        <f>SUM('農業:サービス業'!AL32)</f>
        <v>0</v>
      </c>
      <c r="AM32" s="70">
        <f>SUM('農業:サービス業'!AM32)</f>
        <v>39156.040579577864</v>
      </c>
      <c r="AN32" s="69">
        <f>SUM('農業:サービス業'!AN32)</f>
        <v>0</v>
      </c>
      <c r="AP32" s="40"/>
    </row>
    <row r="33" spans="2:42" s="31" customFormat="1" ht="22.5" customHeight="1">
      <c r="B33" s="184" t="s">
        <v>88</v>
      </c>
      <c r="C33" s="14"/>
      <c r="D33" s="45">
        <f>SUM('農業:サービス業'!D33)</f>
        <v>2663.2943999640793</v>
      </c>
      <c r="E33" s="45">
        <f>SUM('農業:サービス業'!E33)</f>
        <v>17.235</v>
      </c>
      <c r="F33" s="45">
        <f>SUM('農業:サービス業'!F33)</f>
        <v>2646.0593999640796</v>
      </c>
      <c r="G33" s="45">
        <f>SUM('農業:サービス業'!G33)</f>
        <v>0</v>
      </c>
      <c r="H33" s="45">
        <f>SUM('農業:サービス業'!H33)</f>
        <v>0</v>
      </c>
      <c r="I33" s="57">
        <f>SUM('農業:サービス業'!I33)</f>
        <v>0</v>
      </c>
      <c r="J33" s="67">
        <f>SUM('農業:サービス業'!J33)</f>
        <v>0</v>
      </c>
      <c r="K33" s="67">
        <f>SUM('農業:サービス業'!K33)</f>
        <v>0</v>
      </c>
      <c r="L33" s="67">
        <f>SUM('農業:サービス業'!L33)</f>
        <v>0</v>
      </c>
      <c r="M33" s="68">
        <f>SUM('農業:サービス業'!M33)</f>
        <v>0</v>
      </c>
      <c r="N33" s="45">
        <f>SUM('農業:サービス業'!N33)</f>
        <v>2646.0593999640796</v>
      </c>
      <c r="O33" s="57">
        <f>SUM('農業:サービス業'!O33)</f>
        <v>12.789888451735425</v>
      </c>
      <c r="P33" s="67">
        <f>SUM('農業:サービス業'!P33)</f>
        <v>0</v>
      </c>
      <c r="Q33" s="67">
        <f>SUM('農業:サービス業'!Q33)</f>
        <v>2618.447511512344</v>
      </c>
      <c r="R33" s="67">
        <f>SUM('農業:サービス業'!R33)</f>
        <v>14.229</v>
      </c>
      <c r="S33" s="68">
        <f>SUM('農業:サービス業'!S33)</f>
        <v>0.593</v>
      </c>
      <c r="T33" s="45">
        <f>SUM('農業:サービス業'!T33)</f>
        <v>2633.2695115123433</v>
      </c>
      <c r="U33" s="69">
        <f>SUM('農業:サービス業'!U33)</f>
        <v>0</v>
      </c>
      <c r="X33" s="184" t="s">
        <v>88</v>
      </c>
      <c r="Y33" s="14"/>
      <c r="Z33" s="45">
        <f>SUM('農業:サービス業'!Z33)</f>
        <v>2632.6765115123435</v>
      </c>
      <c r="AA33" s="45">
        <f>SUM('農業:サービス業'!AA33)</f>
        <v>14.229</v>
      </c>
      <c r="AB33" s="57">
        <f>SUM('農業:サービス業'!AB33)</f>
        <v>0.19</v>
      </c>
      <c r="AC33" s="68">
        <f>SUM('農業:サービス業'!AC33)</f>
        <v>14.039</v>
      </c>
      <c r="AD33" s="45">
        <f>SUM('農業:サービス業'!AD33)</f>
        <v>2618.447511512344</v>
      </c>
      <c r="AE33" s="57">
        <f>SUM('農業:サービス業'!AE33)</f>
        <v>864.2071538381613</v>
      </c>
      <c r="AF33" s="68">
        <f>SUM('農業:サービス業'!AF33)</f>
        <v>1754.1553576741824</v>
      </c>
      <c r="AG33" s="70">
        <f>SUM('農業:サービス業'!AG33)</f>
        <v>2607.295834475895</v>
      </c>
      <c r="AH33" s="57">
        <f>SUM('農業:サービス業'!AH33)</f>
        <v>1643.851820488549</v>
      </c>
      <c r="AI33" s="68">
        <f>SUM('農業:サービス業'!AI33)</f>
        <v>963.444013987346</v>
      </c>
      <c r="AJ33" s="70">
        <f>SUM('農業:サービス業'!AJ33)</f>
        <v>1657.516787895569</v>
      </c>
      <c r="AK33" s="45">
        <f>SUM('農業:サービス業'!AK33)</f>
        <v>977.6966085390986</v>
      </c>
      <c r="AL33" s="70">
        <f>SUM('農業:サービス業'!AL33)</f>
        <v>0.593</v>
      </c>
      <c r="AM33" s="70">
        <f>SUM('農業:サービス業'!AM33)</f>
        <v>1674.751787895569</v>
      </c>
      <c r="AN33" s="69">
        <f>SUM('農業:サービス業'!AN33)</f>
        <v>0</v>
      </c>
      <c r="AP33" s="40"/>
    </row>
    <row r="34" spans="2:42" s="31" customFormat="1" ht="22.5" customHeight="1">
      <c r="B34" s="87" t="s">
        <v>77</v>
      </c>
      <c r="C34" s="88"/>
      <c r="D34" s="45">
        <f>SUM('農業:サービス業'!D34)</f>
        <v>264332.69757582276</v>
      </c>
      <c r="E34" s="45">
        <f>SUM('農業:サービス業'!E34)</f>
        <v>1354.5578833428408</v>
      </c>
      <c r="F34" s="45">
        <f>SUM('農業:サービス業'!F34)</f>
        <v>262978.1396924799</v>
      </c>
      <c r="G34" s="45">
        <f>SUM('農業:サービス業'!G34)</f>
        <v>458.918</v>
      </c>
      <c r="H34" s="45">
        <f>SUM('農業:サービス業'!H34)</f>
        <v>430.052</v>
      </c>
      <c r="I34" s="57">
        <f>SUM('農業:サービス業'!I34)</f>
        <v>162.26</v>
      </c>
      <c r="J34" s="67">
        <f>SUM('農業:サービス業'!J34)</f>
        <v>0</v>
      </c>
      <c r="K34" s="67">
        <f>SUM('農業:サービス業'!K34)</f>
        <v>17.282</v>
      </c>
      <c r="L34" s="67">
        <f>SUM('農業:サービス業'!L34)</f>
        <v>250.51</v>
      </c>
      <c r="M34" s="68">
        <f>SUM('農業:サービス業'!M34)</f>
        <v>0</v>
      </c>
      <c r="N34" s="45">
        <f>SUM('農業:サービス業'!N34)</f>
        <v>262519.22169248</v>
      </c>
      <c r="O34" s="57">
        <f>SUM('農業:サービス業'!O34)</f>
        <v>1455.2621354202383</v>
      </c>
      <c r="P34" s="67">
        <f>SUM('農業:サービス業'!P34)</f>
        <v>0</v>
      </c>
      <c r="Q34" s="67">
        <f>SUM('農業:サービス業'!Q34)</f>
        <v>251127.85169161644</v>
      </c>
      <c r="R34" s="67">
        <f>SUM('農業:サービス業'!R34)</f>
        <v>9887.19486544324</v>
      </c>
      <c r="S34" s="68">
        <f>SUM('農業:サービス業'!S34)</f>
        <v>48.913000000000004</v>
      </c>
      <c r="T34" s="45">
        <f>SUM('農業:サービス業'!T34)</f>
        <v>261331.75155705967</v>
      </c>
      <c r="U34" s="69">
        <f>SUM('農業:サービス業'!U34)</f>
        <v>0</v>
      </c>
      <c r="X34" s="87" t="s">
        <v>77</v>
      </c>
      <c r="Y34" s="88"/>
      <c r="Z34" s="45">
        <f>SUM('農業:サービス業'!Z34)</f>
        <v>261282.83855705967</v>
      </c>
      <c r="AA34" s="45">
        <f>SUM('農業:サービス業'!AA34)</f>
        <v>10137.70486544324</v>
      </c>
      <c r="AB34" s="57">
        <f>SUM('農業:サービス業'!AB34)</f>
        <v>7282.069999999999</v>
      </c>
      <c r="AC34" s="68">
        <f>SUM('農業:サービス業'!AC34)</f>
        <v>2855.6348654432422</v>
      </c>
      <c r="AD34" s="45">
        <f>SUM('農業:サービス業'!AD34)</f>
        <v>251145.13369161644</v>
      </c>
      <c r="AE34" s="57">
        <f>SUM('農業:サービス業'!AE34)</f>
        <v>204962.54266247526</v>
      </c>
      <c r="AF34" s="68">
        <f>SUM('農業:サービス業'!AF34)</f>
        <v>46244.591029141164</v>
      </c>
      <c r="AG34" s="70">
        <f>SUM('農業:サービス業'!AG34)</f>
        <v>224066.16143725323</v>
      </c>
      <c r="AH34" s="57">
        <f>SUM('農業:サービス業'!AH34)</f>
        <v>156644.3539085084</v>
      </c>
      <c r="AI34" s="68">
        <f>SUM('農業:サービス業'!AI34)</f>
        <v>67421.80752874489</v>
      </c>
      <c r="AJ34" s="70">
        <f>SUM('農業:サービス業'!AJ34)</f>
        <v>158318.11220036363</v>
      </c>
      <c r="AK34" s="45">
        <f>SUM('農業:サービス業'!AK34)</f>
        <v>77520.72404011963</v>
      </c>
      <c r="AL34" s="70">
        <f>SUM('農業:サービス業'!AL34)</f>
        <v>48.913000000000004</v>
      </c>
      <c r="AM34" s="70">
        <f>SUM('農業:サービス業'!AM34)</f>
        <v>159672.67008370644</v>
      </c>
      <c r="AN34" s="69">
        <f>SUM('農業:サービス業'!AN34)</f>
        <v>27107.83825436321</v>
      </c>
      <c r="AP34" s="40"/>
    </row>
    <row r="35" spans="2:42" s="31" customFormat="1" ht="22.5" customHeight="1">
      <c r="B35" s="87" t="s">
        <v>78</v>
      </c>
      <c r="C35" s="88"/>
      <c r="D35" s="45">
        <f>SUM('農業:サービス業'!D35)</f>
        <v>26403.478</v>
      </c>
      <c r="E35" s="45">
        <f>SUM('農業:サービス業'!E35)</f>
        <v>0</v>
      </c>
      <c r="F35" s="45">
        <f>SUM('農業:サービス業'!F35)</f>
        <v>26403.478</v>
      </c>
      <c r="G35" s="45">
        <f>SUM('農業:サービス業'!G35)</f>
        <v>714.8829999999999</v>
      </c>
      <c r="H35" s="45">
        <f>SUM('農業:サービス業'!H35)</f>
        <v>638.3330000000001</v>
      </c>
      <c r="I35" s="57">
        <f>SUM('農業:サービス業'!I35)</f>
        <v>0</v>
      </c>
      <c r="J35" s="67">
        <f>SUM('農業:サービス業'!J35)</f>
        <v>0</v>
      </c>
      <c r="K35" s="67">
        <f>SUM('農業:サービス業'!K35)</f>
        <v>638.3330000000001</v>
      </c>
      <c r="L35" s="67">
        <f>SUM('農業:サービス業'!L35)</f>
        <v>0</v>
      </c>
      <c r="M35" s="68">
        <f>SUM('農業:サービス業'!M35)</f>
        <v>0</v>
      </c>
      <c r="N35" s="45">
        <f>SUM('農業:サービス業'!N35)</f>
        <v>25688.595</v>
      </c>
      <c r="O35" s="57">
        <f>SUM('農業:サービス業'!O35)</f>
        <v>92.46</v>
      </c>
      <c r="P35" s="67">
        <f>SUM('農業:サービス業'!P35)</f>
        <v>0</v>
      </c>
      <c r="Q35" s="67">
        <f>SUM('農業:サービス業'!Q35)</f>
        <v>25596.113</v>
      </c>
      <c r="R35" s="67">
        <f>SUM('農業:サービス業'!R35)</f>
        <v>0</v>
      </c>
      <c r="S35" s="68">
        <f>SUM('農業:サービス業'!S35)</f>
        <v>0.022</v>
      </c>
      <c r="T35" s="45">
        <f>SUM('農業:サービス業'!T35)</f>
        <v>26234.467999999997</v>
      </c>
      <c r="U35" s="69">
        <f>SUM('農業:サービス業'!U35)</f>
        <v>0</v>
      </c>
      <c r="X35" s="87" t="s">
        <v>78</v>
      </c>
      <c r="Y35" s="88"/>
      <c r="Z35" s="45">
        <f>SUM('農業:サービス業'!Z35)</f>
        <v>26234.445999999996</v>
      </c>
      <c r="AA35" s="45">
        <f>SUM('農業:サービス業'!AA35)</f>
        <v>0</v>
      </c>
      <c r="AB35" s="57">
        <f>SUM('農業:サービス業'!AB35)</f>
        <v>0</v>
      </c>
      <c r="AC35" s="68">
        <f>SUM('農業:サービス業'!AC35)</f>
        <v>0</v>
      </c>
      <c r="AD35" s="45">
        <f>SUM('農業:サービス業'!AD35)</f>
        <v>26234.445999999996</v>
      </c>
      <c r="AE35" s="57">
        <f>SUM('農業:サービス業'!AE35)</f>
        <v>16232.005000000003</v>
      </c>
      <c r="AF35" s="68">
        <f>SUM('農業:サービス業'!AF35)</f>
        <v>10002.440999999999</v>
      </c>
      <c r="AG35" s="70">
        <f>SUM('農業:サービス業'!AG35)</f>
        <v>4031.7161599999995</v>
      </c>
      <c r="AH35" s="57">
        <f>SUM('農業:サービス業'!AH35)</f>
        <v>847.7364</v>
      </c>
      <c r="AI35" s="68">
        <f>SUM('農業:サービス業'!AI35)</f>
        <v>3183.9797599999997</v>
      </c>
      <c r="AJ35" s="70">
        <f>SUM('農業:サービス業'!AJ35)</f>
        <v>940.1964</v>
      </c>
      <c r="AK35" s="45">
        <f>SUM('農業:サービス業'!AK35)</f>
        <v>3183.9797599999997</v>
      </c>
      <c r="AL35" s="70">
        <f>SUM('農業:サービス業'!AL35)</f>
        <v>0.022</v>
      </c>
      <c r="AM35" s="70">
        <f>SUM('農業:サービス業'!AM35)</f>
        <v>940.1964</v>
      </c>
      <c r="AN35" s="69">
        <f>SUM('農業:サービス業'!AN35)</f>
        <v>22279.279839999996</v>
      </c>
      <c r="AP35" s="40"/>
    </row>
    <row r="36" spans="2:42" s="31" customFormat="1" ht="22.5" customHeight="1" thickBot="1">
      <c r="B36" s="89" t="s">
        <v>79</v>
      </c>
      <c r="C36" s="90"/>
      <c r="D36" s="91">
        <f>SUM('農業:サービス業'!D36)</f>
        <v>1595.407</v>
      </c>
      <c r="E36" s="91">
        <f>SUM('農業:サービス業'!E36)</f>
        <v>0</v>
      </c>
      <c r="F36" s="91">
        <f>SUM('農業:サービス業'!F36)</f>
        <v>1595.407</v>
      </c>
      <c r="G36" s="91">
        <f>SUM('農業:サービス業'!G36)</f>
        <v>0</v>
      </c>
      <c r="H36" s="91">
        <f>SUM('農業:サービス業'!H36)</f>
        <v>0</v>
      </c>
      <c r="I36" s="92">
        <f>SUM('農業:サービス業'!I36)</f>
        <v>0</v>
      </c>
      <c r="J36" s="93">
        <f>SUM('農業:サービス業'!J36)</f>
        <v>0</v>
      </c>
      <c r="K36" s="93">
        <f>SUM('農業:サービス業'!K36)</f>
        <v>0</v>
      </c>
      <c r="L36" s="93">
        <f>SUM('農業:サービス業'!L36)</f>
        <v>0</v>
      </c>
      <c r="M36" s="94">
        <f>SUM('農業:サービス業'!M36)</f>
        <v>0</v>
      </c>
      <c r="N36" s="91">
        <f>SUM('農業:サービス業'!N36)</f>
        <v>1595.407</v>
      </c>
      <c r="O36" s="92">
        <f>SUM('農業:サービス業'!O36)</f>
        <v>0</v>
      </c>
      <c r="P36" s="93">
        <f>SUM('農業:サービス業'!P36)</f>
        <v>0</v>
      </c>
      <c r="Q36" s="93">
        <f>SUM('農業:サービス業'!Q36)</f>
        <v>823.8539999999999</v>
      </c>
      <c r="R36" s="93">
        <f>SUM('農業:サービス業'!R36)</f>
        <v>771.553</v>
      </c>
      <c r="S36" s="94">
        <f>SUM('農業:サービス業'!S36)</f>
        <v>0</v>
      </c>
      <c r="T36" s="91">
        <f>SUM('農業:サービス業'!T36)</f>
        <v>1595.407</v>
      </c>
      <c r="U36" s="95">
        <f>SUM('農業:サービス業'!U36)</f>
        <v>0</v>
      </c>
      <c r="X36" s="89" t="s">
        <v>79</v>
      </c>
      <c r="Y36" s="90"/>
      <c r="Z36" s="91">
        <f>SUM('農業:サービス業'!Z36)</f>
        <v>1595.407</v>
      </c>
      <c r="AA36" s="91">
        <f>SUM('農業:サービス業'!AA36)</f>
        <v>771.553</v>
      </c>
      <c r="AB36" s="92">
        <f>SUM('農業:サービス業'!AB36)</f>
        <v>5.84</v>
      </c>
      <c r="AC36" s="94">
        <f>SUM('農業:サービス業'!AC36)</f>
        <v>765.7130000000001</v>
      </c>
      <c r="AD36" s="91">
        <f>SUM('農業:サービス業'!AD36)</f>
        <v>823.8539999999999</v>
      </c>
      <c r="AE36" s="92">
        <f>SUM('農業:サービス業'!AE36)</f>
        <v>306.0630000000001</v>
      </c>
      <c r="AF36" s="94">
        <f>SUM('農業:サービス業'!AF36)</f>
        <v>517.791</v>
      </c>
      <c r="AG36" s="96">
        <f>SUM('農業:サービス業'!AG36)</f>
        <v>823.8539999999999</v>
      </c>
      <c r="AH36" s="92">
        <f>SUM('農業:サービス業'!AH36)</f>
        <v>254.369</v>
      </c>
      <c r="AI36" s="94">
        <f>SUM('農業:サービス業'!AI36)</f>
        <v>569.485</v>
      </c>
      <c r="AJ36" s="96">
        <f>SUM('農業:サービス業'!AJ36)</f>
        <v>254.369</v>
      </c>
      <c r="AK36" s="91">
        <f>SUM('農業:サービス業'!AK36)</f>
        <v>1341.0379999999998</v>
      </c>
      <c r="AL36" s="96">
        <f>SUM('農業:サービス業'!AL36)</f>
        <v>0</v>
      </c>
      <c r="AM36" s="96">
        <f>SUM('農業:サービス業'!AM36)</f>
        <v>254.369</v>
      </c>
      <c r="AN36" s="95">
        <f>SUM('農業:サービス業'!AN36)</f>
        <v>0</v>
      </c>
      <c r="AP36" s="4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N4:S4"/>
    <mergeCell ref="P6:P8"/>
    <mergeCell ref="Q6:Q8"/>
    <mergeCell ref="R6:R8"/>
    <mergeCell ref="S6:S8"/>
    <mergeCell ref="AK3:AK4"/>
    <mergeCell ref="AM3:AM4"/>
    <mergeCell ref="AH6:AI6"/>
    <mergeCell ref="AD4:AI4"/>
    <mergeCell ref="AJ3:AJ4"/>
    <mergeCell ref="AG5:AI5"/>
    <mergeCell ref="AA3:AI3"/>
    <mergeCell ref="B3:C9"/>
    <mergeCell ref="X3:Y9"/>
    <mergeCell ref="AN3:AN4"/>
    <mergeCell ref="AB6:AC7"/>
    <mergeCell ref="AE6:AF7"/>
    <mergeCell ref="Z3:Z4"/>
    <mergeCell ref="AL3:AL4"/>
    <mergeCell ref="AH7:AH8"/>
    <mergeCell ref="AI7:AI8"/>
    <mergeCell ref="N3:S3"/>
    <mergeCell ref="I5:M5"/>
    <mergeCell ref="O6:O8"/>
    <mergeCell ref="G3:M3"/>
    <mergeCell ref="K6:K8"/>
    <mergeCell ref="L6:L8"/>
    <mergeCell ref="M6:M8"/>
    <mergeCell ref="H4:M4"/>
    <mergeCell ref="I6:I8"/>
    <mergeCell ref="J6:J8"/>
    <mergeCell ref="O5:S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103</v>
      </c>
      <c r="W1" s="183"/>
      <c r="X1" s="182" t="s">
        <v>104</v>
      </c>
    </row>
    <row r="2" spans="21:40" ht="13.5" customHeight="1" thickBot="1">
      <c r="U2" s="2" t="s">
        <v>0</v>
      </c>
      <c r="AD2" s="181"/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7210.387</v>
      </c>
      <c r="E10" s="115">
        <v>254.546</v>
      </c>
      <c r="F10" s="115">
        <v>6955.840999999999</v>
      </c>
      <c r="G10" s="115">
        <v>1537</v>
      </c>
      <c r="H10" s="115">
        <v>1</v>
      </c>
      <c r="I10" s="116">
        <v>0</v>
      </c>
      <c r="J10" s="117">
        <v>0</v>
      </c>
      <c r="K10" s="117">
        <v>1</v>
      </c>
      <c r="L10" s="117">
        <v>0</v>
      </c>
      <c r="M10" s="118">
        <v>0</v>
      </c>
      <c r="N10" s="115">
        <v>5418.841</v>
      </c>
      <c r="O10" s="116">
        <v>326.384</v>
      </c>
      <c r="P10" s="117">
        <v>0</v>
      </c>
      <c r="Q10" s="117">
        <v>4946.853</v>
      </c>
      <c r="R10" s="117">
        <v>145.604</v>
      </c>
      <c r="S10" s="118">
        <v>0</v>
      </c>
      <c r="T10" s="115">
        <v>5093.457</v>
      </c>
      <c r="U10" s="119">
        <v>0</v>
      </c>
      <c r="X10" s="178" t="s">
        <v>55</v>
      </c>
      <c r="Y10" s="179"/>
      <c r="Z10" s="115">
        <v>5093.457</v>
      </c>
      <c r="AA10" s="115">
        <v>145.604</v>
      </c>
      <c r="AB10" s="116">
        <v>145.604</v>
      </c>
      <c r="AC10" s="118">
        <v>0</v>
      </c>
      <c r="AD10" s="115">
        <v>4947.853</v>
      </c>
      <c r="AE10" s="116">
        <v>3114.6859999999997</v>
      </c>
      <c r="AF10" s="118">
        <v>1833.167</v>
      </c>
      <c r="AG10" s="120">
        <v>4765.70702</v>
      </c>
      <c r="AH10" s="116">
        <v>2889.0287399999997</v>
      </c>
      <c r="AI10" s="118">
        <v>1876.67828</v>
      </c>
      <c r="AJ10" s="120">
        <v>3215.4127399999998</v>
      </c>
      <c r="AK10" s="115">
        <v>2022.28228</v>
      </c>
      <c r="AL10" s="120">
        <v>0</v>
      </c>
      <c r="AM10" s="120">
        <v>3469.95874</v>
      </c>
      <c r="AN10" s="38">
        <f>SUM(AN11:AN36)-AN26</f>
        <v>1718.14598</v>
      </c>
      <c r="AP10" s="122"/>
    </row>
    <row r="11" spans="2:42" ht="22.5" customHeight="1">
      <c r="B11" s="42" t="s">
        <v>56</v>
      </c>
      <c r="C11" s="43"/>
      <c r="D11" s="123"/>
      <c r="E11" s="124">
        <v>0</v>
      </c>
      <c r="F11" s="124">
        <v>0</v>
      </c>
      <c r="G11" s="124">
        <v>0</v>
      </c>
      <c r="H11" s="124">
        <v>0</v>
      </c>
      <c r="I11" s="125">
        <v>0</v>
      </c>
      <c r="J11" s="126"/>
      <c r="K11" s="127">
        <v>0</v>
      </c>
      <c r="L11" s="128">
        <v>0</v>
      </c>
      <c r="M11" s="129">
        <v>0</v>
      </c>
      <c r="N11" s="123">
        <v>0</v>
      </c>
      <c r="O11" s="130">
        <v>0</v>
      </c>
      <c r="P11" s="128"/>
      <c r="Q11" s="128">
        <v>0</v>
      </c>
      <c r="R11" s="128">
        <v>0</v>
      </c>
      <c r="S11" s="129">
        <v>0</v>
      </c>
      <c r="T11" s="123">
        <v>0</v>
      </c>
      <c r="U11" s="131"/>
      <c r="X11" s="42" t="s">
        <v>56</v>
      </c>
      <c r="Y11" s="43"/>
      <c r="Z11" s="123">
        <v>0</v>
      </c>
      <c r="AA11" s="123">
        <v>0</v>
      </c>
      <c r="AB11" s="132">
        <v>0</v>
      </c>
      <c r="AC11" s="133">
        <v>0</v>
      </c>
      <c r="AD11" s="123">
        <v>0</v>
      </c>
      <c r="AE11" s="132">
        <v>0</v>
      </c>
      <c r="AF11" s="133">
        <v>0</v>
      </c>
      <c r="AG11" s="134">
        <v>0</v>
      </c>
      <c r="AH11" s="130">
        <v>0</v>
      </c>
      <c r="AI11" s="129">
        <v>0</v>
      </c>
      <c r="AJ11" s="134">
        <v>0</v>
      </c>
      <c r="AK11" s="123">
        <v>0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30.762</v>
      </c>
      <c r="E12" s="124">
        <v>0</v>
      </c>
      <c r="F12" s="124">
        <v>30.762</v>
      </c>
      <c r="G12" s="124">
        <v>0</v>
      </c>
      <c r="H12" s="124">
        <v>0</v>
      </c>
      <c r="I12" s="137">
        <v>0</v>
      </c>
      <c r="J12" s="138">
        <v>0</v>
      </c>
      <c r="K12" s="139">
        <v>0</v>
      </c>
      <c r="L12" s="139">
        <v>0</v>
      </c>
      <c r="M12" s="140">
        <v>0</v>
      </c>
      <c r="N12" s="136">
        <v>30.762</v>
      </c>
      <c r="O12" s="141">
        <v>0</v>
      </c>
      <c r="P12" s="139">
        <v>0</v>
      </c>
      <c r="Q12" s="139">
        <v>30.762</v>
      </c>
      <c r="R12" s="139">
        <v>0</v>
      </c>
      <c r="S12" s="140">
        <v>0</v>
      </c>
      <c r="T12" s="136">
        <v>30.762</v>
      </c>
      <c r="U12" s="142">
        <v>0</v>
      </c>
      <c r="X12" s="54" t="s">
        <v>57</v>
      </c>
      <c r="Y12" s="55"/>
      <c r="Z12" s="136">
        <v>30.762</v>
      </c>
      <c r="AA12" s="136">
        <v>0</v>
      </c>
      <c r="AB12" s="143">
        <v>0</v>
      </c>
      <c r="AC12" s="144">
        <v>0</v>
      </c>
      <c r="AD12" s="136">
        <v>30.762</v>
      </c>
      <c r="AE12" s="143">
        <v>30.762</v>
      </c>
      <c r="AF12" s="144">
        <v>0</v>
      </c>
      <c r="AG12" s="145">
        <v>9.20679</v>
      </c>
      <c r="AH12" s="141">
        <v>0</v>
      </c>
      <c r="AI12" s="140">
        <v>9.20679</v>
      </c>
      <c r="AJ12" s="145">
        <v>0</v>
      </c>
      <c r="AK12" s="136">
        <v>9.20679</v>
      </c>
      <c r="AL12" s="145">
        <v>0</v>
      </c>
      <c r="AM12" s="145">
        <v>0</v>
      </c>
      <c r="AN12" s="62">
        <f t="shared" si="0"/>
        <v>21.555210000000002</v>
      </c>
      <c r="AP12" s="180"/>
    </row>
    <row r="13" spans="2:42" ht="22.5" customHeight="1">
      <c r="B13" s="54" t="s">
        <v>58</v>
      </c>
      <c r="C13" s="55"/>
      <c r="D13" s="136">
        <v>127.913</v>
      </c>
      <c r="E13" s="124">
        <v>81.094</v>
      </c>
      <c r="F13" s="124">
        <v>46.819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46.819</v>
      </c>
      <c r="O13" s="141">
        <v>1.946</v>
      </c>
      <c r="P13" s="139">
        <v>0</v>
      </c>
      <c r="Q13" s="139">
        <v>44.873000000000005</v>
      </c>
      <c r="R13" s="139">
        <v>0</v>
      </c>
      <c r="S13" s="140">
        <v>0</v>
      </c>
      <c r="T13" s="136">
        <v>44.873000000000005</v>
      </c>
      <c r="U13" s="142">
        <v>0</v>
      </c>
      <c r="X13" s="54" t="s">
        <v>58</v>
      </c>
      <c r="Y13" s="55"/>
      <c r="Z13" s="136">
        <v>44.873000000000005</v>
      </c>
      <c r="AA13" s="136">
        <v>0</v>
      </c>
      <c r="AB13" s="143">
        <v>0</v>
      </c>
      <c r="AC13" s="144">
        <v>0</v>
      </c>
      <c r="AD13" s="136">
        <v>44.873000000000005</v>
      </c>
      <c r="AE13" s="143">
        <v>42.71</v>
      </c>
      <c r="AF13" s="144">
        <v>2.163</v>
      </c>
      <c r="AG13" s="145">
        <v>16.60301</v>
      </c>
      <c r="AH13" s="141">
        <v>16.20304</v>
      </c>
      <c r="AI13" s="140">
        <v>0.39997</v>
      </c>
      <c r="AJ13" s="145">
        <v>18.149040000000003</v>
      </c>
      <c r="AK13" s="136">
        <v>0.39997</v>
      </c>
      <c r="AL13" s="145">
        <v>0</v>
      </c>
      <c r="AM13" s="145">
        <v>99.24304</v>
      </c>
      <c r="AN13" s="62">
        <f t="shared" si="0"/>
        <v>28.269990000000004</v>
      </c>
      <c r="AP13" s="180"/>
    </row>
    <row r="14" spans="2:42" ht="22.5" customHeight="1">
      <c r="B14" s="54" t="s">
        <v>59</v>
      </c>
      <c r="C14" s="55"/>
      <c r="D14" s="136">
        <v>0</v>
      </c>
      <c r="E14" s="124">
        <v>0</v>
      </c>
      <c r="F14" s="124">
        <v>0</v>
      </c>
      <c r="G14" s="124">
        <v>0</v>
      </c>
      <c r="H14" s="124">
        <v>0</v>
      </c>
      <c r="I14" s="137">
        <v>0</v>
      </c>
      <c r="J14" s="138"/>
      <c r="K14" s="139">
        <v>0</v>
      </c>
      <c r="L14" s="139">
        <v>0</v>
      </c>
      <c r="M14" s="140">
        <v>0</v>
      </c>
      <c r="N14" s="136">
        <v>0</v>
      </c>
      <c r="O14" s="141">
        <v>0</v>
      </c>
      <c r="P14" s="139"/>
      <c r="Q14" s="139">
        <v>0</v>
      </c>
      <c r="R14" s="139">
        <v>0</v>
      </c>
      <c r="S14" s="140">
        <v>0</v>
      </c>
      <c r="T14" s="136">
        <v>0</v>
      </c>
      <c r="U14" s="142"/>
      <c r="X14" s="54" t="s">
        <v>59</v>
      </c>
      <c r="Y14" s="55"/>
      <c r="Z14" s="136">
        <v>0</v>
      </c>
      <c r="AA14" s="136">
        <v>0</v>
      </c>
      <c r="AB14" s="143">
        <v>0</v>
      </c>
      <c r="AC14" s="144">
        <v>0</v>
      </c>
      <c r="AD14" s="136">
        <v>0</v>
      </c>
      <c r="AE14" s="143">
        <v>0</v>
      </c>
      <c r="AF14" s="144">
        <v>0</v>
      </c>
      <c r="AG14" s="145">
        <v>0</v>
      </c>
      <c r="AH14" s="141">
        <v>0</v>
      </c>
      <c r="AI14" s="140">
        <v>0</v>
      </c>
      <c r="AJ14" s="145">
        <v>0</v>
      </c>
      <c r="AK14" s="136">
        <v>0</v>
      </c>
      <c r="AL14" s="145">
        <v>0</v>
      </c>
      <c r="AM14" s="145">
        <v>0</v>
      </c>
      <c r="AN14" s="62">
        <f t="shared" si="0"/>
        <v>0</v>
      </c>
      <c r="AP14" s="180"/>
    </row>
    <row r="15" spans="2:42" ht="22.5" customHeight="1">
      <c r="B15" s="54" t="s">
        <v>60</v>
      </c>
      <c r="C15" s="55"/>
      <c r="D15" s="136"/>
      <c r="E15" s="124"/>
      <c r="F15" s="124"/>
      <c r="G15" s="124"/>
      <c r="H15" s="124"/>
      <c r="I15" s="137"/>
      <c r="J15" s="138"/>
      <c r="K15" s="139"/>
      <c r="L15" s="139"/>
      <c r="M15" s="140"/>
      <c r="N15" s="136"/>
      <c r="O15" s="141"/>
      <c r="P15" s="139"/>
      <c r="Q15" s="139"/>
      <c r="R15" s="139"/>
      <c r="S15" s="140"/>
      <c r="T15" s="136"/>
      <c r="U15" s="142"/>
      <c r="X15" s="54" t="s">
        <v>60</v>
      </c>
      <c r="Y15" s="55"/>
      <c r="Z15" s="136"/>
      <c r="AA15" s="136"/>
      <c r="AB15" s="143"/>
      <c r="AC15" s="144"/>
      <c r="AD15" s="136"/>
      <c r="AE15" s="143"/>
      <c r="AF15" s="144"/>
      <c r="AG15" s="145"/>
      <c r="AH15" s="141"/>
      <c r="AI15" s="140"/>
      <c r="AJ15" s="145">
        <v>0</v>
      </c>
      <c r="AK15" s="136">
        <v>0</v>
      </c>
      <c r="AL15" s="145">
        <v>0</v>
      </c>
      <c r="AM15" s="145">
        <v>0</v>
      </c>
      <c r="AN15" s="62">
        <f t="shared" si="0"/>
        <v>0</v>
      </c>
      <c r="AP15" s="180"/>
    </row>
    <row r="16" spans="2:42" ht="22.5" customHeight="1">
      <c r="B16" s="54" t="s">
        <v>61</v>
      </c>
      <c r="C16" s="55"/>
      <c r="D16" s="136">
        <v>1559.6509999999998</v>
      </c>
      <c r="E16" s="124">
        <v>90.105</v>
      </c>
      <c r="F16" s="124">
        <v>1469.5459999999998</v>
      </c>
      <c r="G16" s="124">
        <v>0</v>
      </c>
      <c r="H16" s="124">
        <v>0</v>
      </c>
      <c r="I16" s="137">
        <v>0</v>
      </c>
      <c r="J16" s="138">
        <v>0</v>
      </c>
      <c r="K16" s="139">
        <v>0</v>
      </c>
      <c r="L16" s="139">
        <v>0</v>
      </c>
      <c r="M16" s="140">
        <v>0</v>
      </c>
      <c r="N16" s="136">
        <v>1469.5459999999998</v>
      </c>
      <c r="O16" s="141">
        <v>17.721</v>
      </c>
      <c r="P16" s="139">
        <v>0</v>
      </c>
      <c r="Q16" s="139">
        <v>1448.503</v>
      </c>
      <c r="R16" s="139">
        <v>3.322</v>
      </c>
      <c r="S16" s="140">
        <v>0</v>
      </c>
      <c r="T16" s="136">
        <v>1451.8249999999998</v>
      </c>
      <c r="U16" s="142">
        <v>0</v>
      </c>
      <c r="X16" s="54" t="s">
        <v>61</v>
      </c>
      <c r="Y16" s="55"/>
      <c r="Z16" s="136">
        <v>1451.8249999999998</v>
      </c>
      <c r="AA16" s="136">
        <v>3.322</v>
      </c>
      <c r="AB16" s="143">
        <v>3.322</v>
      </c>
      <c r="AC16" s="144">
        <v>0</v>
      </c>
      <c r="AD16" s="136">
        <v>1448.503</v>
      </c>
      <c r="AE16" s="143">
        <v>653.687</v>
      </c>
      <c r="AF16" s="144">
        <v>794.816</v>
      </c>
      <c r="AG16" s="145">
        <v>1403.6200000000001</v>
      </c>
      <c r="AH16" s="141">
        <v>563.1507</v>
      </c>
      <c r="AI16" s="140">
        <v>840.4693</v>
      </c>
      <c r="AJ16" s="145">
        <v>580.8717</v>
      </c>
      <c r="AK16" s="136">
        <v>843.7913</v>
      </c>
      <c r="AL16" s="145">
        <v>0</v>
      </c>
      <c r="AM16" s="145">
        <v>670.9767</v>
      </c>
      <c r="AN16" s="62">
        <f t="shared" si="0"/>
        <v>44.88299999999981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/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/>
      <c r="Q17" s="147">
        <v>0</v>
      </c>
      <c r="R17" s="147">
        <v>0</v>
      </c>
      <c r="S17" s="148">
        <v>0</v>
      </c>
      <c r="T17" s="124">
        <v>0</v>
      </c>
      <c r="U17" s="149"/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714.237</v>
      </c>
      <c r="E18" s="124">
        <v>0</v>
      </c>
      <c r="F18" s="124">
        <v>714.237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714.237</v>
      </c>
      <c r="O18" s="137">
        <v>0</v>
      </c>
      <c r="P18" s="147">
        <v>0</v>
      </c>
      <c r="Q18" s="147">
        <v>714.237</v>
      </c>
      <c r="R18" s="147">
        <v>0</v>
      </c>
      <c r="S18" s="148">
        <v>0</v>
      </c>
      <c r="T18" s="124">
        <v>714.237</v>
      </c>
      <c r="U18" s="149">
        <v>0</v>
      </c>
      <c r="X18" s="64" t="s">
        <v>63</v>
      </c>
      <c r="Y18" s="65"/>
      <c r="Z18" s="124">
        <v>714.237</v>
      </c>
      <c r="AA18" s="124">
        <v>0</v>
      </c>
      <c r="AB18" s="150">
        <v>0</v>
      </c>
      <c r="AC18" s="151">
        <v>0</v>
      </c>
      <c r="AD18" s="124">
        <v>714.237</v>
      </c>
      <c r="AE18" s="150">
        <v>571.391</v>
      </c>
      <c r="AF18" s="151">
        <v>142.846</v>
      </c>
      <c r="AG18" s="152">
        <v>714.237</v>
      </c>
      <c r="AH18" s="137">
        <v>593.371</v>
      </c>
      <c r="AI18" s="148">
        <v>120.866</v>
      </c>
      <c r="AJ18" s="152">
        <v>593.371</v>
      </c>
      <c r="AK18" s="124">
        <v>120.866</v>
      </c>
      <c r="AL18" s="152">
        <v>0</v>
      </c>
      <c r="AM18" s="152">
        <v>593.371</v>
      </c>
      <c r="AN18" s="69">
        <f t="shared" si="0"/>
        <v>0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/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/>
      <c r="Q19" s="147">
        <v>0</v>
      </c>
      <c r="R19" s="147">
        <v>0</v>
      </c>
      <c r="S19" s="148">
        <v>0</v>
      </c>
      <c r="T19" s="124">
        <v>0</v>
      </c>
      <c r="U19" s="149"/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/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/>
      <c r="Q20" s="147">
        <v>0</v>
      </c>
      <c r="R20" s="147">
        <v>0</v>
      </c>
      <c r="S20" s="148">
        <v>0</v>
      </c>
      <c r="T20" s="124">
        <v>0</v>
      </c>
      <c r="U20" s="149"/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/>
      <c r="E21" s="124"/>
      <c r="F21" s="124"/>
      <c r="G21" s="124"/>
      <c r="H21" s="124"/>
      <c r="I21" s="137"/>
      <c r="J21" s="146"/>
      <c r="K21" s="147"/>
      <c r="L21" s="147"/>
      <c r="M21" s="148"/>
      <c r="N21" s="124"/>
      <c r="O21" s="137"/>
      <c r="P21" s="147"/>
      <c r="Q21" s="147"/>
      <c r="R21" s="147"/>
      <c r="S21" s="148"/>
      <c r="T21" s="124"/>
      <c r="U21" s="149"/>
      <c r="X21" s="64" t="s">
        <v>86</v>
      </c>
      <c r="Y21" s="65"/>
      <c r="Z21" s="124"/>
      <c r="AA21" s="124"/>
      <c r="AB21" s="150"/>
      <c r="AC21" s="151"/>
      <c r="AD21" s="124"/>
      <c r="AE21" s="150"/>
      <c r="AF21" s="151"/>
      <c r="AG21" s="152"/>
      <c r="AH21" s="137"/>
      <c r="AI21" s="148"/>
      <c r="AJ21" s="152"/>
      <c r="AK21" s="124"/>
      <c r="AL21" s="152"/>
      <c r="AM21" s="152"/>
      <c r="AN21" s="69"/>
      <c r="AP21" s="180"/>
    </row>
    <row r="22" spans="2:42" ht="22.5" customHeight="1">
      <c r="B22" s="64" t="s">
        <v>66</v>
      </c>
      <c r="C22" s="65"/>
      <c r="D22" s="124">
        <v>120.14</v>
      </c>
      <c r="E22" s="124">
        <v>0</v>
      </c>
      <c r="F22" s="124">
        <v>120.14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120.14</v>
      </c>
      <c r="O22" s="137">
        <v>0</v>
      </c>
      <c r="P22" s="147">
        <v>0</v>
      </c>
      <c r="Q22" s="147">
        <v>120.14</v>
      </c>
      <c r="R22" s="147">
        <v>0</v>
      </c>
      <c r="S22" s="148">
        <v>0</v>
      </c>
      <c r="T22" s="124">
        <v>120.14</v>
      </c>
      <c r="U22" s="149">
        <v>0</v>
      </c>
      <c r="X22" s="64" t="s">
        <v>66</v>
      </c>
      <c r="Y22" s="65"/>
      <c r="Z22" s="124">
        <v>120.14</v>
      </c>
      <c r="AA22" s="124">
        <v>0</v>
      </c>
      <c r="AB22" s="150">
        <v>0</v>
      </c>
      <c r="AC22" s="151">
        <v>0</v>
      </c>
      <c r="AD22" s="124">
        <v>120.14</v>
      </c>
      <c r="AE22" s="150">
        <v>120.14</v>
      </c>
      <c r="AF22" s="151">
        <v>0</v>
      </c>
      <c r="AG22" s="152">
        <v>120.14</v>
      </c>
      <c r="AH22" s="137">
        <v>0</v>
      </c>
      <c r="AI22" s="148">
        <v>120.14</v>
      </c>
      <c r="AJ22" s="152">
        <v>0</v>
      </c>
      <c r="AK22" s="124">
        <v>120.14</v>
      </c>
      <c r="AL22" s="152">
        <v>0</v>
      </c>
      <c r="AM22" s="152">
        <v>0</v>
      </c>
      <c r="AN22" s="69">
        <f t="shared" si="0"/>
        <v>0</v>
      </c>
      <c r="AP22" s="180"/>
    </row>
    <row r="23" spans="2:42" ht="22.5" customHeight="1">
      <c r="B23" s="64" t="s">
        <v>67</v>
      </c>
      <c r="C23" s="65"/>
      <c r="D23" s="124">
        <v>1358.653</v>
      </c>
      <c r="E23" s="124">
        <v>83.347</v>
      </c>
      <c r="F23" s="124">
        <v>1275.306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1275.306</v>
      </c>
      <c r="O23" s="137">
        <v>162.909</v>
      </c>
      <c r="P23" s="147">
        <v>0</v>
      </c>
      <c r="Q23" s="147">
        <v>1109.0749999999998</v>
      </c>
      <c r="R23" s="147">
        <v>3.322</v>
      </c>
      <c r="S23" s="148">
        <v>0</v>
      </c>
      <c r="T23" s="124">
        <v>1112.397</v>
      </c>
      <c r="U23" s="149">
        <v>0</v>
      </c>
      <c r="X23" s="64" t="s">
        <v>67</v>
      </c>
      <c r="Y23" s="65"/>
      <c r="Z23" s="124">
        <v>1112.397</v>
      </c>
      <c r="AA23" s="124">
        <v>3.322</v>
      </c>
      <c r="AB23" s="150">
        <v>3.322</v>
      </c>
      <c r="AC23" s="151">
        <v>0</v>
      </c>
      <c r="AD23" s="124">
        <v>1109.0749999999998</v>
      </c>
      <c r="AE23" s="150">
        <v>449.459</v>
      </c>
      <c r="AF23" s="151">
        <v>659.616</v>
      </c>
      <c r="AG23" s="152">
        <v>1109.0749999999998</v>
      </c>
      <c r="AH23" s="137">
        <v>1052.251</v>
      </c>
      <c r="AI23" s="148">
        <v>56.824</v>
      </c>
      <c r="AJ23" s="152">
        <v>1215.1599999999999</v>
      </c>
      <c r="AK23" s="124">
        <v>60.146</v>
      </c>
      <c r="AL23" s="152">
        <v>0</v>
      </c>
      <c r="AM23" s="152">
        <v>1298.5069999999998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1580.737</v>
      </c>
      <c r="E24" s="124">
        <v>0</v>
      </c>
      <c r="F24" s="124">
        <v>1580.737</v>
      </c>
      <c r="G24" s="124">
        <v>1537</v>
      </c>
      <c r="H24" s="124">
        <v>1</v>
      </c>
      <c r="I24" s="137">
        <v>0</v>
      </c>
      <c r="J24" s="146">
        <v>0</v>
      </c>
      <c r="K24" s="147">
        <v>1</v>
      </c>
      <c r="L24" s="147">
        <v>0</v>
      </c>
      <c r="M24" s="148">
        <v>0</v>
      </c>
      <c r="N24" s="124">
        <v>43.737</v>
      </c>
      <c r="O24" s="137">
        <v>36.042</v>
      </c>
      <c r="P24" s="147">
        <v>0</v>
      </c>
      <c r="Q24" s="147">
        <v>4.373</v>
      </c>
      <c r="R24" s="147">
        <v>3.322</v>
      </c>
      <c r="S24" s="148">
        <v>0</v>
      </c>
      <c r="T24" s="124">
        <v>8.695</v>
      </c>
      <c r="U24" s="149">
        <v>0</v>
      </c>
      <c r="X24" s="64" t="s">
        <v>68</v>
      </c>
      <c r="Y24" s="65"/>
      <c r="Z24" s="124">
        <v>8.695</v>
      </c>
      <c r="AA24" s="124">
        <v>3.322</v>
      </c>
      <c r="AB24" s="150">
        <v>3.322</v>
      </c>
      <c r="AC24" s="151">
        <v>0</v>
      </c>
      <c r="AD24" s="124">
        <v>5.373</v>
      </c>
      <c r="AE24" s="150">
        <v>5.205</v>
      </c>
      <c r="AF24" s="151">
        <v>0.168</v>
      </c>
      <c r="AG24" s="152">
        <v>5.373</v>
      </c>
      <c r="AH24" s="137">
        <v>0</v>
      </c>
      <c r="AI24" s="148">
        <v>5.373</v>
      </c>
      <c r="AJ24" s="152">
        <v>36.042</v>
      </c>
      <c r="AK24" s="124">
        <v>8.695</v>
      </c>
      <c r="AL24" s="152">
        <v>0</v>
      </c>
      <c r="AM24" s="152">
        <v>36.042</v>
      </c>
      <c r="AN24" s="69">
        <f t="shared" si="0"/>
        <v>1536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/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/>
      <c r="Q25" s="139">
        <v>0</v>
      </c>
      <c r="R25" s="139">
        <v>0</v>
      </c>
      <c r="S25" s="140">
        <v>0</v>
      </c>
      <c r="T25" s="136">
        <v>0</v>
      </c>
      <c r="U25" s="142"/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4.445</v>
      </c>
      <c r="E26" s="136">
        <v>0</v>
      </c>
      <c r="F26" s="136">
        <v>4.445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4.445</v>
      </c>
      <c r="O26" s="141">
        <v>0</v>
      </c>
      <c r="P26" s="139">
        <v>0</v>
      </c>
      <c r="Q26" s="139">
        <v>0</v>
      </c>
      <c r="R26" s="139">
        <v>4.445</v>
      </c>
      <c r="S26" s="140">
        <v>0</v>
      </c>
      <c r="T26" s="136">
        <v>4.445</v>
      </c>
      <c r="U26" s="142">
        <v>0</v>
      </c>
      <c r="X26" s="54" t="s">
        <v>70</v>
      </c>
      <c r="Y26" s="55"/>
      <c r="Z26" s="136">
        <v>4.445</v>
      </c>
      <c r="AA26" s="136">
        <v>4.445</v>
      </c>
      <c r="AB26" s="143">
        <v>4.445</v>
      </c>
      <c r="AC26" s="144">
        <v>0</v>
      </c>
      <c r="AD26" s="136">
        <v>0</v>
      </c>
      <c r="AE26" s="143">
        <v>0</v>
      </c>
      <c r="AF26" s="144">
        <v>0</v>
      </c>
      <c r="AG26" s="145">
        <v>0</v>
      </c>
      <c r="AH26" s="141">
        <v>0</v>
      </c>
      <c r="AI26" s="140">
        <v>0</v>
      </c>
      <c r="AJ26" s="145">
        <v>0</v>
      </c>
      <c r="AK26" s="136">
        <v>4.445</v>
      </c>
      <c r="AL26" s="145">
        <v>0</v>
      </c>
      <c r="AM26" s="145">
        <v>0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4">
        <v>0</v>
      </c>
      <c r="J27" s="155"/>
      <c r="K27" s="155">
        <v>0</v>
      </c>
      <c r="L27" s="155">
        <v>0</v>
      </c>
      <c r="M27" s="156">
        <v>0</v>
      </c>
      <c r="N27" s="153">
        <v>0</v>
      </c>
      <c r="O27" s="154">
        <v>0</v>
      </c>
      <c r="P27" s="155"/>
      <c r="Q27" s="155">
        <v>0</v>
      </c>
      <c r="R27" s="155">
        <v>0</v>
      </c>
      <c r="S27" s="156">
        <v>0</v>
      </c>
      <c r="T27" s="153">
        <v>0</v>
      </c>
      <c r="U27" s="157"/>
      <c r="X27" s="71"/>
      <c r="Y27" s="72" t="s">
        <v>71</v>
      </c>
      <c r="Z27" s="153">
        <v>0</v>
      </c>
      <c r="AA27" s="153">
        <v>0</v>
      </c>
      <c r="AB27" s="158">
        <v>0</v>
      </c>
      <c r="AC27" s="159">
        <v>0</v>
      </c>
      <c r="AD27" s="153">
        <v>0</v>
      </c>
      <c r="AE27" s="158">
        <v>0</v>
      </c>
      <c r="AF27" s="159">
        <v>0</v>
      </c>
      <c r="AG27" s="160">
        <v>0</v>
      </c>
      <c r="AH27" s="154">
        <v>0</v>
      </c>
      <c r="AI27" s="156">
        <v>0</v>
      </c>
      <c r="AJ27" s="160">
        <v>0</v>
      </c>
      <c r="AK27" s="153">
        <v>0</v>
      </c>
      <c r="AL27" s="160">
        <v>0</v>
      </c>
      <c r="AM27" s="160">
        <v>0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/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/>
      <c r="Q28" s="155">
        <v>0</v>
      </c>
      <c r="R28" s="155">
        <v>0</v>
      </c>
      <c r="S28" s="156">
        <v>0</v>
      </c>
      <c r="T28" s="153">
        <v>0</v>
      </c>
      <c r="U28" s="157"/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4.445</v>
      </c>
      <c r="E29" s="161">
        <v>0</v>
      </c>
      <c r="F29" s="161">
        <v>4.445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4.445</v>
      </c>
      <c r="O29" s="162">
        <v>0</v>
      </c>
      <c r="P29" s="163">
        <v>0</v>
      </c>
      <c r="Q29" s="163">
        <v>0</v>
      </c>
      <c r="R29" s="163">
        <v>4.445</v>
      </c>
      <c r="S29" s="164">
        <v>0</v>
      </c>
      <c r="T29" s="161">
        <v>4.445</v>
      </c>
      <c r="U29" s="165">
        <v>0</v>
      </c>
      <c r="X29" s="79"/>
      <c r="Y29" s="80" t="s">
        <v>73</v>
      </c>
      <c r="Z29" s="161">
        <v>4.445</v>
      </c>
      <c r="AA29" s="161">
        <v>4.445</v>
      </c>
      <c r="AB29" s="166">
        <v>4.445</v>
      </c>
      <c r="AC29" s="167">
        <v>0</v>
      </c>
      <c r="AD29" s="161">
        <v>0</v>
      </c>
      <c r="AE29" s="166">
        <v>0</v>
      </c>
      <c r="AF29" s="167">
        <v>0</v>
      </c>
      <c r="AG29" s="168">
        <v>0</v>
      </c>
      <c r="AH29" s="162">
        <v>0</v>
      </c>
      <c r="AI29" s="164">
        <v>0</v>
      </c>
      <c r="AJ29" s="168">
        <v>0</v>
      </c>
      <c r="AK29" s="161">
        <v>4.445</v>
      </c>
      <c r="AL29" s="168">
        <v>0</v>
      </c>
      <c r="AM29" s="168">
        <v>0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/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/>
      <c r="Q30" s="139">
        <v>0</v>
      </c>
      <c r="R30" s="139">
        <v>0</v>
      </c>
      <c r="S30" s="140">
        <v>0</v>
      </c>
      <c r="T30" s="136">
        <v>0</v>
      </c>
      <c r="U30" s="142"/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37">
        <v>0</v>
      </c>
      <c r="J31" s="147"/>
      <c r="K31" s="147">
        <v>0</v>
      </c>
      <c r="L31" s="147">
        <v>0</v>
      </c>
      <c r="M31" s="148">
        <v>0</v>
      </c>
      <c r="N31" s="124">
        <v>0</v>
      </c>
      <c r="O31" s="137">
        <v>0</v>
      </c>
      <c r="P31" s="147"/>
      <c r="Q31" s="147">
        <v>0</v>
      </c>
      <c r="R31" s="147">
        <v>0</v>
      </c>
      <c r="S31" s="148">
        <v>0</v>
      </c>
      <c r="T31" s="124">
        <v>0</v>
      </c>
      <c r="U31" s="149"/>
      <c r="X31" s="64" t="s">
        <v>76</v>
      </c>
      <c r="Y31" s="65"/>
      <c r="Z31" s="124">
        <v>0</v>
      </c>
      <c r="AA31" s="124">
        <v>0</v>
      </c>
      <c r="AB31" s="150">
        <v>0</v>
      </c>
      <c r="AC31" s="151">
        <v>0</v>
      </c>
      <c r="AD31" s="124">
        <v>0</v>
      </c>
      <c r="AE31" s="150">
        <v>0</v>
      </c>
      <c r="AF31" s="151">
        <v>0</v>
      </c>
      <c r="AG31" s="152">
        <v>0</v>
      </c>
      <c r="AH31" s="137">
        <v>0</v>
      </c>
      <c r="AI31" s="148">
        <v>0</v>
      </c>
      <c r="AJ31" s="152">
        <v>0</v>
      </c>
      <c r="AK31" s="124">
        <v>0</v>
      </c>
      <c r="AL31" s="152">
        <v>0</v>
      </c>
      <c r="AM31" s="152">
        <v>0</v>
      </c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/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/>
      <c r="Q32" s="147">
        <v>0</v>
      </c>
      <c r="R32" s="147">
        <v>0</v>
      </c>
      <c r="S32" s="148">
        <v>0</v>
      </c>
      <c r="T32" s="124">
        <v>0</v>
      </c>
      <c r="U32" s="149"/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0.264</v>
      </c>
      <c r="E33" s="124">
        <v>0</v>
      </c>
      <c r="F33" s="124">
        <v>0.264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0.264</v>
      </c>
      <c r="O33" s="137">
        <v>0</v>
      </c>
      <c r="P33" s="147">
        <v>0</v>
      </c>
      <c r="Q33" s="147">
        <v>0.264</v>
      </c>
      <c r="R33" s="147">
        <v>0</v>
      </c>
      <c r="S33" s="148">
        <v>0</v>
      </c>
      <c r="T33" s="124">
        <v>0.264</v>
      </c>
      <c r="U33" s="149">
        <v>0</v>
      </c>
      <c r="X33" s="184" t="s">
        <v>88</v>
      </c>
      <c r="Y33" s="14"/>
      <c r="Z33" s="124">
        <v>0.264</v>
      </c>
      <c r="AA33" s="124">
        <v>0</v>
      </c>
      <c r="AB33" s="150">
        <v>0</v>
      </c>
      <c r="AC33" s="151">
        <v>0</v>
      </c>
      <c r="AD33" s="124">
        <v>0.264</v>
      </c>
      <c r="AE33" s="150">
        <v>0</v>
      </c>
      <c r="AF33" s="151">
        <v>0.264</v>
      </c>
      <c r="AG33" s="152">
        <v>0.264</v>
      </c>
      <c r="AH33" s="137">
        <v>0.264</v>
      </c>
      <c r="AI33" s="148">
        <v>0</v>
      </c>
      <c r="AJ33" s="152">
        <v>0.264</v>
      </c>
      <c r="AK33" s="124">
        <v>0</v>
      </c>
      <c r="AL33" s="152">
        <v>0</v>
      </c>
      <c r="AM33" s="152">
        <v>0.264</v>
      </c>
      <c r="AN33" s="69"/>
      <c r="AP33" s="180"/>
    </row>
    <row r="34" spans="2:42" ht="22.5" customHeight="1">
      <c r="B34" s="87" t="s">
        <v>77</v>
      </c>
      <c r="C34" s="88"/>
      <c r="D34" s="124">
        <v>1713.567</v>
      </c>
      <c r="E34" s="124">
        <v>0</v>
      </c>
      <c r="F34" s="124">
        <v>1713.567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1713.567</v>
      </c>
      <c r="O34" s="137">
        <v>107.766</v>
      </c>
      <c r="P34" s="147">
        <v>0</v>
      </c>
      <c r="Q34" s="147">
        <v>1474.6080000000002</v>
      </c>
      <c r="R34" s="147">
        <v>131.193</v>
      </c>
      <c r="S34" s="148">
        <v>0</v>
      </c>
      <c r="T34" s="124">
        <v>1605.801</v>
      </c>
      <c r="U34" s="149">
        <v>0</v>
      </c>
      <c r="X34" s="87" t="s">
        <v>77</v>
      </c>
      <c r="Y34" s="88"/>
      <c r="Z34" s="124">
        <v>1605.801</v>
      </c>
      <c r="AA34" s="124">
        <v>131.193</v>
      </c>
      <c r="AB34" s="150">
        <v>131.193</v>
      </c>
      <c r="AC34" s="151">
        <v>0</v>
      </c>
      <c r="AD34" s="124">
        <v>1474.6080000000002</v>
      </c>
      <c r="AE34" s="150">
        <v>1241.3139999999999</v>
      </c>
      <c r="AF34" s="151">
        <v>233.29399999999998</v>
      </c>
      <c r="AG34" s="152">
        <v>1387.18822</v>
      </c>
      <c r="AH34" s="137">
        <v>663.789</v>
      </c>
      <c r="AI34" s="148">
        <v>723.39922</v>
      </c>
      <c r="AJ34" s="152">
        <v>771.555</v>
      </c>
      <c r="AK34" s="124">
        <v>854.59222</v>
      </c>
      <c r="AL34" s="152">
        <v>0</v>
      </c>
      <c r="AM34" s="152">
        <v>771.555</v>
      </c>
      <c r="AN34" s="69">
        <f t="shared" si="0"/>
        <v>87.41978000000017</v>
      </c>
      <c r="AP34" s="180"/>
    </row>
    <row r="35" spans="2:42" ht="22.5" customHeight="1">
      <c r="B35" s="87" t="s">
        <v>78</v>
      </c>
      <c r="C35" s="88"/>
      <c r="D35" s="124">
        <v>0.018</v>
      </c>
      <c r="E35" s="124">
        <v>0</v>
      </c>
      <c r="F35" s="124">
        <v>0.018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0.018</v>
      </c>
      <c r="O35" s="137">
        <v>0</v>
      </c>
      <c r="P35" s="147">
        <v>0</v>
      </c>
      <c r="Q35" s="147">
        <v>0.018</v>
      </c>
      <c r="R35" s="147">
        <v>0</v>
      </c>
      <c r="S35" s="148">
        <v>0</v>
      </c>
      <c r="T35" s="124">
        <v>0.018</v>
      </c>
      <c r="U35" s="149">
        <v>0</v>
      </c>
      <c r="X35" s="87" t="s">
        <v>78</v>
      </c>
      <c r="Y35" s="88"/>
      <c r="Z35" s="124">
        <v>0.018</v>
      </c>
      <c r="AA35" s="124">
        <v>0</v>
      </c>
      <c r="AB35" s="150">
        <v>0</v>
      </c>
      <c r="AC35" s="151">
        <v>0</v>
      </c>
      <c r="AD35" s="124">
        <v>0.018</v>
      </c>
      <c r="AE35" s="150">
        <v>0.018</v>
      </c>
      <c r="AF35" s="151">
        <v>0</v>
      </c>
      <c r="AG35" s="152">
        <v>0</v>
      </c>
      <c r="AH35" s="137">
        <v>0</v>
      </c>
      <c r="AI35" s="148">
        <v>0</v>
      </c>
      <c r="AJ35" s="152">
        <v>0</v>
      </c>
      <c r="AK35" s="124">
        <v>0</v>
      </c>
      <c r="AL35" s="152">
        <v>0</v>
      </c>
      <c r="AM35" s="152">
        <v>0</v>
      </c>
      <c r="AN35" s="69">
        <f t="shared" si="0"/>
        <v>0.018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/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/>
      <c r="Q36" s="171">
        <v>0</v>
      </c>
      <c r="R36" s="171">
        <v>0</v>
      </c>
      <c r="S36" s="172">
        <v>0</v>
      </c>
      <c r="T36" s="169">
        <v>0</v>
      </c>
      <c r="U36" s="173"/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Q6:Q8"/>
    <mergeCell ref="R6:R8"/>
    <mergeCell ref="S6:S8"/>
    <mergeCell ref="AB6:AC7"/>
    <mergeCell ref="AE6:AF7"/>
    <mergeCell ref="AH6:AI6"/>
    <mergeCell ref="AH7:AH8"/>
    <mergeCell ref="AI7:AI8"/>
    <mergeCell ref="J6:J8"/>
    <mergeCell ref="K6:K8"/>
    <mergeCell ref="L6:L8"/>
    <mergeCell ref="M6:M8"/>
    <mergeCell ref="O6:O8"/>
    <mergeCell ref="P6:P8"/>
    <mergeCell ref="AJ3:AJ4"/>
    <mergeCell ref="AK3:AK4"/>
    <mergeCell ref="AL3:AL4"/>
    <mergeCell ref="AM3:AM4"/>
    <mergeCell ref="AN3:AN4"/>
    <mergeCell ref="H4:M4"/>
    <mergeCell ref="N4:S4"/>
    <mergeCell ref="AD4:AI4"/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105</v>
      </c>
      <c r="W1" s="183"/>
      <c r="X1" s="182" t="s">
        <v>106</v>
      </c>
    </row>
    <row r="2" spans="21:40" ht="13.5" customHeight="1" thickBot="1">
      <c r="U2" s="2" t="s">
        <v>0</v>
      </c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9618.385999999999</v>
      </c>
      <c r="E10" s="115">
        <v>57.620000000000005</v>
      </c>
      <c r="F10" s="115">
        <v>9560.766</v>
      </c>
      <c r="G10" s="115">
        <v>0</v>
      </c>
      <c r="H10" s="115">
        <v>0</v>
      </c>
      <c r="I10" s="116">
        <v>0</v>
      </c>
      <c r="J10" s="117">
        <v>0</v>
      </c>
      <c r="K10" s="117">
        <v>0</v>
      </c>
      <c r="L10" s="117">
        <v>0</v>
      </c>
      <c r="M10" s="118">
        <v>0</v>
      </c>
      <c r="N10" s="115">
        <v>9560.766</v>
      </c>
      <c r="O10" s="116">
        <v>14.08</v>
      </c>
      <c r="P10" s="117">
        <v>0</v>
      </c>
      <c r="Q10" s="117">
        <v>9518.627999999997</v>
      </c>
      <c r="R10" s="117">
        <v>28.058</v>
      </c>
      <c r="S10" s="118">
        <v>0</v>
      </c>
      <c r="T10" s="115">
        <v>9546.686000000002</v>
      </c>
      <c r="U10" s="119">
        <v>0</v>
      </c>
      <c r="X10" s="178" t="s">
        <v>55</v>
      </c>
      <c r="Y10" s="179"/>
      <c r="Z10" s="115">
        <v>9546.686000000002</v>
      </c>
      <c r="AA10" s="115">
        <v>28.058</v>
      </c>
      <c r="AB10" s="116">
        <v>4.702</v>
      </c>
      <c r="AC10" s="118">
        <v>23.356</v>
      </c>
      <c r="AD10" s="115">
        <v>9518.627999999997</v>
      </c>
      <c r="AE10" s="116">
        <v>5530.011000000001</v>
      </c>
      <c r="AF10" s="118">
        <v>3988.6169999999997</v>
      </c>
      <c r="AG10" s="120">
        <v>7580.632843999999</v>
      </c>
      <c r="AH10" s="116">
        <v>4750.166244</v>
      </c>
      <c r="AI10" s="118">
        <v>2830.4665999999997</v>
      </c>
      <c r="AJ10" s="120">
        <v>4764.246244</v>
      </c>
      <c r="AK10" s="115">
        <v>2858.5245999999997</v>
      </c>
      <c r="AL10" s="120">
        <v>0</v>
      </c>
      <c r="AM10" s="120">
        <v>4821.866244</v>
      </c>
      <c r="AN10" s="38">
        <f>SUM(AN11:AN36)-AN26</f>
        <v>1937.994216</v>
      </c>
      <c r="AP10" s="122"/>
    </row>
    <row r="11" spans="2:42" ht="22.5" customHeight="1">
      <c r="B11" s="42" t="s">
        <v>56</v>
      </c>
      <c r="C11" s="43"/>
      <c r="D11" s="123">
        <v>3.33</v>
      </c>
      <c r="E11" s="124">
        <v>0</v>
      </c>
      <c r="F11" s="124">
        <v>3.33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3.33</v>
      </c>
      <c r="O11" s="130">
        <v>0</v>
      </c>
      <c r="P11" s="128">
        <v>0</v>
      </c>
      <c r="Q11" s="128">
        <v>3.33</v>
      </c>
      <c r="R11" s="128">
        <v>0</v>
      </c>
      <c r="S11" s="129">
        <v>0</v>
      </c>
      <c r="T11" s="123">
        <v>3.33</v>
      </c>
      <c r="U11" s="131">
        <v>0</v>
      </c>
      <c r="X11" s="42" t="s">
        <v>56</v>
      </c>
      <c r="Y11" s="43"/>
      <c r="Z11" s="123">
        <v>3.33</v>
      </c>
      <c r="AA11" s="123">
        <v>0</v>
      </c>
      <c r="AB11" s="132">
        <v>0</v>
      </c>
      <c r="AC11" s="133">
        <v>0</v>
      </c>
      <c r="AD11" s="123">
        <v>3.33</v>
      </c>
      <c r="AE11" s="132">
        <v>3.33</v>
      </c>
      <c r="AF11" s="133">
        <v>0</v>
      </c>
      <c r="AG11" s="134">
        <v>3.33</v>
      </c>
      <c r="AH11" s="130">
        <v>0</v>
      </c>
      <c r="AI11" s="129">
        <v>3.33</v>
      </c>
      <c r="AJ11" s="134">
        <v>0</v>
      </c>
      <c r="AK11" s="123">
        <v>3.33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610.914</v>
      </c>
      <c r="E12" s="124">
        <v>0</v>
      </c>
      <c r="F12" s="124">
        <v>610.914</v>
      </c>
      <c r="G12" s="124">
        <v>0</v>
      </c>
      <c r="H12" s="124">
        <v>0</v>
      </c>
      <c r="I12" s="137">
        <v>0</v>
      </c>
      <c r="J12" s="138">
        <v>0</v>
      </c>
      <c r="K12" s="139">
        <v>0</v>
      </c>
      <c r="L12" s="139">
        <v>0</v>
      </c>
      <c r="M12" s="140">
        <v>0</v>
      </c>
      <c r="N12" s="136">
        <v>610.914</v>
      </c>
      <c r="O12" s="141">
        <v>0</v>
      </c>
      <c r="P12" s="139">
        <v>0</v>
      </c>
      <c r="Q12" s="139">
        <v>610.261</v>
      </c>
      <c r="R12" s="139">
        <v>0.653</v>
      </c>
      <c r="S12" s="140">
        <v>0</v>
      </c>
      <c r="T12" s="136">
        <v>610.914</v>
      </c>
      <c r="U12" s="142">
        <v>0</v>
      </c>
      <c r="X12" s="54" t="s">
        <v>57</v>
      </c>
      <c r="Y12" s="55"/>
      <c r="Z12" s="136">
        <v>610.914</v>
      </c>
      <c r="AA12" s="136">
        <v>0.653</v>
      </c>
      <c r="AB12" s="143">
        <v>0</v>
      </c>
      <c r="AC12" s="144">
        <v>0.653</v>
      </c>
      <c r="AD12" s="136">
        <v>610.261</v>
      </c>
      <c r="AE12" s="143">
        <v>536.889</v>
      </c>
      <c r="AF12" s="144">
        <v>73.372</v>
      </c>
      <c r="AG12" s="145">
        <v>245.47333</v>
      </c>
      <c r="AH12" s="141">
        <v>105.59135</v>
      </c>
      <c r="AI12" s="140">
        <v>139.88198</v>
      </c>
      <c r="AJ12" s="145">
        <v>105.59135</v>
      </c>
      <c r="AK12" s="136">
        <v>140.53498</v>
      </c>
      <c r="AL12" s="145">
        <v>0</v>
      </c>
      <c r="AM12" s="145">
        <v>105.59135</v>
      </c>
      <c r="AN12" s="62">
        <f t="shared" si="0"/>
        <v>364.78766999999993</v>
      </c>
      <c r="AP12" s="180"/>
    </row>
    <row r="13" spans="2:42" ht="22.5" customHeight="1">
      <c r="B13" s="54" t="s">
        <v>58</v>
      </c>
      <c r="C13" s="55"/>
      <c r="D13" s="136">
        <v>896.309</v>
      </c>
      <c r="E13" s="124">
        <v>0</v>
      </c>
      <c r="F13" s="124">
        <v>896.309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896.309</v>
      </c>
      <c r="O13" s="141">
        <v>0</v>
      </c>
      <c r="P13" s="139">
        <v>0</v>
      </c>
      <c r="Q13" s="139">
        <v>896.309</v>
      </c>
      <c r="R13" s="139">
        <v>0</v>
      </c>
      <c r="S13" s="140">
        <v>0</v>
      </c>
      <c r="T13" s="136">
        <v>896.309</v>
      </c>
      <c r="U13" s="142">
        <v>0</v>
      </c>
      <c r="X13" s="54" t="s">
        <v>58</v>
      </c>
      <c r="Y13" s="55"/>
      <c r="Z13" s="136">
        <v>896.309</v>
      </c>
      <c r="AA13" s="136">
        <v>0</v>
      </c>
      <c r="AB13" s="143">
        <v>0</v>
      </c>
      <c r="AC13" s="144">
        <v>0</v>
      </c>
      <c r="AD13" s="136">
        <v>896.309</v>
      </c>
      <c r="AE13" s="143">
        <v>370.554</v>
      </c>
      <c r="AF13" s="144">
        <v>525.755</v>
      </c>
      <c r="AG13" s="145">
        <v>389.77831</v>
      </c>
      <c r="AH13" s="141">
        <v>369.91859999999997</v>
      </c>
      <c r="AI13" s="140">
        <v>19.85971</v>
      </c>
      <c r="AJ13" s="145">
        <v>369.91859999999997</v>
      </c>
      <c r="AK13" s="136">
        <v>19.85971</v>
      </c>
      <c r="AL13" s="145">
        <v>0</v>
      </c>
      <c r="AM13" s="145">
        <v>369.91859999999997</v>
      </c>
      <c r="AN13" s="62">
        <f t="shared" si="0"/>
        <v>506.53069</v>
      </c>
      <c r="AP13" s="180"/>
    </row>
    <row r="14" spans="2:42" ht="22.5" customHeight="1">
      <c r="B14" s="54" t="s">
        <v>59</v>
      </c>
      <c r="C14" s="55"/>
      <c r="D14" s="136">
        <v>71.069</v>
      </c>
      <c r="E14" s="124">
        <v>0</v>
      </c>
      <c r="F14" s="124">
        <v>71.069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71.069</v>
      </c>
      <c r="O14" s="141">
        <v>0</v>
      </c>
      <c r="P14" s="139">
        <v>0</v>
      </c>
      <c r="Q14" s="139">
        <v>71.069</v>
      </c>
      <c r="R14" s="139">
        <v>0</v>
      </c>
      <c r="S14" s="140">
        <v>0</v>
      </c>
      <c r="T14" s="136">
        <v>71.069</v>
      </c>
      <c r="U14" s="142">
        <v>0</v>
      </c>
      <c r="X14" s="54" t="s">
        <v>59</v>
      </c>
      <c r="Y14" s="55"/>
      <c r="Z14" s="136">
        <v>71.069</v>
      </c>
      <c r="AA14" s="136">
        <v>0</v>
      </c>
      <c r="AB14" s="143">
        <v>0</v>
      </c>
      <c r="AC14" s="144">
        <v>0</v>
      </c>
      <c r="AD14" s="136">
        <v>71.069</v>
      </c>
      <c r="AE14" s="143">
        <v>36.917</v>
      </c>
      <c r="AF14" s="144">
        <v>34.152</v>
      </c>
      <c r="AG14" s="145">
        <v>8.437652</v>
      </c>
      <c r="AH14" s="141">
        <v>5.050828</v>
      </c>
      <c r="AI14" s="140">
        <v>3.386824</v>
      </c>
      <c r="AJ14" s="145">
        <v>5.050828</v>
      </c>
      <c r="AK14" s="136">
        <v>3.386824</v>
      </c>
      <c r="AL14" s="145">
        <v>0</v>
      </c>
      <c r="AM14" s="145">
        <v>5.050828</v>
      </c>
      <c r="AN14" s="62">
        <f t="shared" si="0"/>
        <v>62.631348</v>
      </c>
      <c r="AP14" s="180"/>
    </row>
    <row r="15" spans="2:42" ht="22.5" customHeight="1">
      <c r="B15" s="54" t="s">
        <v>60</v>
      </c>
      <c r="C15" s="55"/>
      <c r="D15" s="136">
        <v>107.727</v>
      </c>
      <c r="E15" s="124">
        <v>0</v>
      </c>
      <c r="F15" s="124">
        <v>107.727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107.727</v>
      </c>
      <c r="O15" s="141">
        <v>0</v>
      </c>
      <c r="P15" s="139">
        <v>0</v>
      </c>
      <c r="Q15" s="139">
        <v>107.727</v>
      </c>
      <c r="R15" s="139">
        <v>0</v>
      </c>
      <c r="S15" s="140">
        <v>0</v>
      </c>
      <c r="T15" s="136">
        <v>107.727</v>
      </c>
      <c r="U15" s="142">
        <v>0</v>
      </c>
      <c r="X15" s="54" t="s">
        <v>60</v>
      </c>
      <c r="Y15" s="55"/>
      <c r="Z15" s="136">
        <v>107.727</v>
      </c>
      <c r="AA15" s="136">
        <v>0</v>
      </c>
      <c r="AB15" s="143">
        <v>0</v>
      </c>
      <c r="AC15" s="144">
        <v>0</v>
      </c>
      <c r="AD15" s="136">
        <v>107.727</v>
      </c>
      <c r="AE15" s="143">
        <v>10.9</v>
      </c>
      <c r="AF15" s="144">
        <v>96.827</v>
      </c>
      <c r="AG15" s="145">
        <v>9.149892</v>
      </c>
      <c r="AH15" s="141">
        <v>6.764232</v>
      </c>
      <c r="AI15" s="140">
        <v>2.3856599999999997</v>
      </c>
      <c r="AJ15" s="145">
        <v>6.764232</v>
      </c>
      <c r="AK15" s="136">
        <v>2.3856599999999997</v>
      </c>
      <c r="AL15" s="145">
        <v>0</v>
      </c>
      <c r="AM15" s="145">
        <v>6.764232</v>
      </c>
      <c r="AN15" s="62">
        <f t="shared" si="0"/>
        <v>98.57710800000001</v>
      </c>
      <c r="AP15" s="180"/>
    </row>
    <row r="16" spans="2:42" ht="22.5" customHeight="1">
      <c r="B16" s="54" t="s">
        <v>61</v>
      </c>
      <c r="C16" s="55"/>
      <c r="D16" s="136">
        <v>2288.7230000000004</v>
      </c>
      <c r="E16" s="124">
        <v>1.718</v>
      </c>
      <c r="F16" s="124">
        <v>2287.005</v>
      </c>
      <c r="G16" s="124">
        <v>0</v>
      </c>
      <c r="H16" s="124">
        <v>0</v>
      </c>
      <c r="I16" s="137">
        <v>0</v>
      </c>
      <c r="J16" s="138">
        <v>0</v>
      </c>
      <c r="K16" s="139">
        <v>0</v>
      </c>
      <c r="L16" s="139">
        <v>0</v>
      </c>
      <c r="M16" s="140">
        <v>0</v>
      </c>
      <c r="N16" s="136">
        <v>2287.005</v>
      </c>
      <c r="O16" s="141">
        <v>0</v>
      </c>
      <c r="P16" s="139">
        <v>0</v>
      </c>
      <c r="Q16" s="139">
        <v>2278.558</v>
      </c>
      <c r="R16" s="139">
        <v>8.447</v>
      </c>
      <c r="S16" s="140">
        <v>0</v>
      </c>
      <c r="T16" s="136">
        <v>2287.005</v>
      </c>
      <c r="U16" s="142">
        <v>0</v>
      </c>
      <c r="X16" s="54" t="s">
        <v>61</v>
      </c>
      <c r="Y16" s="55"/>
      <c r="Z16" s="136">
        <v>2287.005</v>
      </c>
      <c r="AA16" s="136">
        <v>8.447</v>
      </c>
      <c r="AB16" s="143">
        <v>0</v>
      </c>
      <c r="AC16" s="144">
        <v>8.447</v>
      </c>
      <c r="AD16" s="136">
        <v>2278.558</v>
      </c>
      <c r="AE16" s="143">
        <v>2177.9900000000002</v>
      </c>
      <c r="AF16" s="144">
        <v>100.56800000000001</v>
      </c>
      <c r="AG16" s="145">
        <v>1835.4879999999998</v>
      </c>
      <c r="AH16" s="141">
        <v>463.7679</v>
      </c>
      <c r="AI16" s="140">
        <v>1371.7200999999998</v>
      </c>
      <c r="AJ16" s="145">
        <v>463.7679</v>
      </c>
      <c r="AK16" s="136">
        <v>1380.1670999999997</v>
      </c>
      <c r="AL16" s="145">
        <v>0</v>
      </c>
      <c r="AM16" s="145">
        <v>465.4859</v>
      </c>
      <c r="AN16" s="62">
        <f t="shared" si="0"/>
        <v>443.07000000000016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>
        <v>0</v>
      </c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>
        <v>0</v>
      </c>
      <c r="Q17" s="147">
        <v>0</v>
      </c>
      <c r="R17" s="147">
        <v>0</v>
      </c>
      <c r="S17" s="148">
        <v>0</v>
      </c>
      <c r="T17" s="124">
        <v>0</v>
      </c>
      <c r="U17" s="149">
        <v>0</v>
      </c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79.78</v>
      </c>
      <c r="E18" s="124">
        <v>0</v>
      </c>
      <c r="F18" s="124">
        <v>79.78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79.78</v>
      </c>
      <c r="O18" s="137">
        <v>0</v>
      </c>
      <c r="P18" s="147">
        <v>0</v>
      </c>
      <c r="Q18" s="147">
        <v>79.78</v>
      </c>
      <c r="R18" s="147">
        <v>0</v>
      </c>
      <c r="S18" s="148">
        <v>0</v>
      </c>
      <c r="T18" s="124">
        <v>79.78</v>
      </c>
      <c r="U18" s="149">
        <v>0</v>
      </c>
      <c r="X18" s="64" t="s">
        <v>63</v>
      </c>
      <c r="Y18" s="65"/>
      <c r="Z18" s="124">
        <v>79.78</v>
      </c>
      <c r="AA18" s="124">
        <v>0</v>
      </c>
      <c r="AB18" s="150">
        <v>0</v>
      </c>
      <c r="AC18" s="151">
        <v>0</v>
      </c>
      <c r="AD18" s="124">
        <v>79.78</v>
      </c>
      <c r="AE18" s="150">
        <v>71.492</v>
      </c>
      <c r="AF18" s="151">
        <v>8.288</v>
      </c>
      <c r="AG18" s="152">
        <v>78.01096</v>
      </c>
      <c r="AH18" s="137">
        <v>31.255</v>
      </c>
      <c r="AI18" s="148">
        <v>46.75596</v>
      </c>
      <c r="AJ18" s="152">
        <v>31.255</v>
      </c>
      <c r="AK18" s="124">
        <v>46.75596</v>
      </c>
      <c r="AL18" s="152">
        <v>0</v>
      </c>
      <c r="AM18" s="152">
        <v>31.255</v>
      </c>
      <c r="AN18" s="69">
        <f t="shared" si="0"/>
        <v>1.769040000000004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>
        <v>0</v>
      </c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>
        <v>0</v>
      </c>
      <c r="Q19" s="147">
        <v>0</v>
      </c>
      <c r="R19" s="147">
        <v>0</v>
      </c>
      <c r="S19" s="148">
        <v>0</v>
      </c>
      <c r="T19" s="124">
        <v>0</v>
      </c>
      <c r="U19" s="149">
        <v>0</v>
      </c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>
        <v>0</v>
      </c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>
        <v>0</v>
      </c>
      <c r="Q20" s="147">
        <v>0</v>
      </c>
      <c r="R20" s="147">
        <v>0</v>
      </c>
      <c r="S20" s="148">
        <v>0</v>
      </c>
      <c r="T20" s="124">
        <v>0</v>
      </c>
      <c r="U20" s="149">
        <v>0</v>
      </c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7">
        <v>0</v>
      </c>
      <c r="J21" s="146">
        <v>0</v>
      </c>
      <c r="K21" s="147">
        <v>0</v>
      </c>
      <c r="L21" s="147">
        <v>0</v>
      </c>
      <c r="M21" s="148">
        <v>0</v>
      </c>
      <c r="N21" s="124">
        <v>0</v>
      </c>
      <c r="O21" s="137">
        <v>0</v>
      </c>
      <c r="P21" s="147">
        <v>0</v>
      </c>
      <c r="Q21" s="147">
        <v>0</v>
      </c>
      <c r="R21" s="147">
        <v>0</v>
      </c>
      <c r="S21" s="148">
        <v>0</v>
      </c>
      <c r="T21" s="124">
        <v>0</v>
      </c>
      <c r="U21" s="149">
        <v>0</v>
      </c>
      <c r="X21" s="64" t="s">
        <v>86</v>
      </c>
      <c r="Y21" s="65"/>
      <c r="Z21" s="124">
        <v>0</v>
      </c>
      <c r="AA21" s="124">
        <v>0</v>
      </c>
      <c r="AB21" s="150">
        <v>0</v>
      </c>
      <c r="AC21" s="151">
        <v>0</v>
      </c>
      <c r="AD21" s="124">
        <v>0</v>
      </c>
      <c r="AE21" s="150">
        <v>0</v>
      </c>
      <c r="AF21" s="151">
        <v>0</v>
      </c>
      <c r="AG21" s="152">
        <v>0</v>
      </c>
      <c r="AH21" s="137">
        <v>0</v>
      </c>
      <c r="AI21" s="148">
        <v>0</v>
      </c>
      <c r="AJ21" s="152">
        <v>0</v>
      </c>
      <c r="AK21" s="124">
        <v>0</v>
      </c>
      <c r="AL21" s="152">
        <v>0</v>
      </c>
      <c r="AM21" s="152">
        <v>0</v>
      </c>
      <c r="AN21" s="69"/>
      <c r="AP21" s="180"/>
    </row>
    <row r="22" spans="2:42" ht="22.5" customHeight="1">
      <c r="B22" s="64" t="s">
        <v>66</v>
      </c>
      <c r="C22" s="65"/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0</v>
      </c>
      <c r="O22" s="137">
        <v>0</v>
      </c>
      <c r="P22" s="147">
        <v>0</v>
      </c>
      <c r="Q22" s="147">
        <v>0</v>
      </c>
      <c r="R22" s="147">
        <v>0</v>
      </c>
      <c r="S22" s="148">
        <v>0</v>
      </c>
      <c r="T22" s="124">
        <v>0</v>
      </c>
      <c r="U22" s="149">
        <v>0</v>
      </c>
      <c r="X22" s="64" t="s">
        <v>66</v>
      </c>
      <c r="Y22" s="65"/>
      <c r="Z22" s="124">
        <v>0</v>
      </c>
      <c r="AA22" s="124">
        <v>0</v>
      </c>
      <c r="AB22" s="150">
        <v>0</v>
      </c>
      <c r="AC22" s="151">
        <v>0</v>
      </c>
      <c r="AD22" s="124">
        <v>0</v>
      </c>
      <c r="AE22" s="150">
        <v>0</v>
      </c>
      <c r="AF22" s="151">
        <v>0</v>
      </c>
      <c r="AG22" s="152">
        <v>0</v>
      </c>
      <c r="AH22" s="137">
        <v>0</v>
      </c>
      <c r="AI22" s="148">
        <v>0</v>
      </c>
      <c r="AJ22" s="152">
        <v>0</v>
      </c>
      <c r="AK22" s="124">
        <v>0</v>
      </c>
      <c r="AL22" s="152">
        <v>0</v>
      </c>
      <c r="AM22" s="152">
        <v>0</v>
      </c>
      <c r="AN22" s="69">
        <f t="shared" si="0"/>
        <v>0</v>
      </c>
      <c r="AP22" s="180"/>
    </row>
    <row r="23" spans="2:42" ht="22.5" customHeight="1">
      <c r="B23" s="64" t="s">
        <v>67</v>
      </c>
      <c r="C23" s="65"/>
      <c r="D23" s="124">
        <v>2644.053</v>
      </c>
      <c r="E23" s="124">
        <v>55.566</v>
      </c>
      <c r="F23" s="124">
        <v>2588.487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2588.487</v>
      </c>
      <c r="O23" s="137">
        <v>0</v>
      </c>
      <c r="P23" s="147">
        <v>0</v>
      </c>
      <c r="Q23" s="147">
        <v>2574.2309999999998</v>
      </c>
      <c r="R23" s="147">
        <v>14.256</v>
      </c>
      <c r="S23" s="148">
        <v>0</v>
      </c>
      <c r="T23" s="124">
        <v>2588.487</v>
      </c>
      <c r="U23" s="149">
        <v>0</v>
      </c>
      <c r="X23" s="64" t="s">
        <v>67</v>
      </c>
      <c r="Y23" s="65"/>
      <c r="Z23" s="124">
        <v>2588.487</v>
      </c>
      <c r="AA23" s="124">
        <v>14.256</v>
      </c>
      <c r="AB23" s="150">
        <v>0</v>
      </c>
      <c r="AC23" s="151">
        <v>14.256</v>
      </c>
      <c r="AD23" s="124">
        <v>2574.2309999999998</v>
      </c>
      <c r="AE23" s="150">
        <v>1088.9779999999998</v>
      </c>
      <c r="AF23" s="151">
        <v>1485.253</v>
      </c>
      <c r="AG23" s="152">
        <v>2574.2309999999998</v>
      </c>
      <c r="AH23" s="137">
        <v>1947.579</v>
      </c>
      <c r="AI23" s="148">
        <v>626.6519999999999</v>
      </c>
      <c r="AJ23" s="152">
        <v>1947.579</v>
      </c>
      <c r="AK23" s="124">
        <v>640.9079999999999</v>
      </c>
      <c r="AL23" s="152">
        <v>0</v>
      </c>
      <c r="AM23" s="152">
        <v>2003.145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1832.522</v>
      </c>
      <c r="E24" s="124">
        <v>0</v>
      </c>
      <c r="F24" s="124">
        <v>1832.522</v>
      </c>
      <c r="G24" s="124">
        <v>0</v>
      </c>
      <c r="H24" s="124">
        <v>0</v>
      </c>
      <c r="I24" s="137">
        <v>0</v>
      </c>
      <c r="J24" s="146">
        <v>0</v>
      </c>
      <c r="K24" s="147">
        <v>0</v>
      </c>
      <c r="L24" s="147">
        <v>0</v>
      </c>
      <c r="M24" s="148">
        <v>0</v>
      </c>
      <c r="N24" s="124">
        <v>1832.522</v>
      </c>
      <c r="O24" s="137">
        <v>14.08</v>
      </c>
      <c r="P24" s="147">
        <v>0</v>
      </c>
      <c r="Q24" s="147">
        <v>1818.442</v>
      </c>
      <c r="R24" s="147">
        <v>0</v>
      </c>
      <c r="S24" s="148">
        <v>0</v>
      </c>
      <c r="T24" s="124">
        <v>1818.442</v>
      </c>
      <c r="U24" s="149">
        <v>0</v>
      </c>
      <c r="X24" s="64" t="s">
        <v>68</v>
      </c>
      <c r="Y24" s="65"/>
      <c r="Z24" s="124">
        <v>1818.442</v>
      </c>
      <c r="AA24" s="124">
        <v>0</v>
      </c>
      <c r="AB24" s="150">
        <v>0</v>
      </c>
      <c r="AC24" s="151">
        <v>0</v>
      </c>
      <c r="AD24" s="124">
        <v>1818.442</v>
      </c>
      <c r="AE24" s="150">
        <v>198.836</v>
      </c>
      <c r="AF24" s="151">
        <v>1619.606</v>
      </c>
      <c r="AG24" s="152">
        <v>1818.442</v>
      </c>
      <c r="AH24" s="137">
        <v>1661.154</v>
      </c>
      <c r="AI24" s="148">
        <v>157.288</v>
      </c>
      <c r="AJ24" s="152">
        <v>1675.234</v>
      </c>
      <c r="AK24" s="124">
        <v>157.288</v>
      </c>
      <c r="AL24" s="152">
        <v>0</v>
      </c>
      <c r="AM24" s="152">
        <v>1675.234</v>
      </c>
      <c r="AN24" s="69">
        <f t="shared" si="0"/>
        <v>0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>
        <v>0</v>
      </c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>
        <v>0</v>
      </c>
      <c r="Q25" s="139">
        <v>0</v>
      </c>
      <c r="R25" s="139">
        <v>0</v>
      </c>
      <c r="S25" s="140">
        <v>0</v>
      </c>
      <c r="T25" s="136">
        <v>0</v>
      </c>
      <c r="U25" s="142">
        <v>0</v>
      </c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42.376999999999995</v>
      </c>
      <c r="E26" s="136">
        <v>0</v>
      </c>
      <c r="F26" s="136">
        <v>42.376999999999995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42.376999999999995</v>
      </c>
      <c r="O26" s="141">
        <v>0</v>
      </c>
      <c r="P26" s="139">
        <v>0</v>
      </c>
      <c r="Q26" s="139">
        <v>42.376999999999995</v>
      </c>
      <c r="R26" s="139">
        <v>0</v>
      </c>
      <c r="S26" s="140">
        <v>0</v>
      </c>
      <c r="T26" s="136">
        <v>42.376999999999995</v>
      </c>
      <c r="U26" s="142">
        <v>0</v>
      </c>
      <c r="X26" s="54" t="s">
        <v>70</v>
      </c>
      <c r="Y26" s="55"/>
      <c r="Z26" s="136">
        <v>42.376999999999995</v>
      </c>
      <c r="AA26" s="136">
        <v>0</v>
      </c>
      <c r="AB26" s="143">
        <v>0</v>
      </c>
      <c r="AC26" s="144">
        <v>0</v>
      </c>
      <c r="AD26" s="136">
        <v>42.376999999999995</v>
      </c>
      <c r="AE26" s="143">
        <v>15.613</v>
      </c>
      <c r="AF26" s="144">
        <v>26.764</v>
      </c>
      <c r="AG26" s="145">
        <v>42.376999999999995</v>
      </c>
      <c r="AH26" s="141">
        <v>26.764</v>
      </c>
      <c r="AI26" s="140">
        <v>15.613</v>
      </c>
      <c r="AJ26" s="145">
        <v>26.764</v>
      </c>
      <c r="AK26" s="136">
        <v>15.613</v>
      </c>
      <c r="AL26" s="145">
        <v>0</v>
      </c>
      <c r="AM26" s="145">
        <v>26.764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26.764</v>
      </c>
      <c r="E27" s="153">
        <v>0</v>
      </c>
      <c r="F27" s="153">
        <v>26.764</v>
      </c>
      <c r="G27" s="153">
        <v>0</v>
      </c>
      <c r="H27" s="153">
        <v>0</v>
      </c>
      <c r="I27" s="154">
        <v>0</v>
      </c>
      <c r="J27" s="155">
        <v>0</v>
      </c>
      <c r="K27" s="155">
        <v>0</v>
      </c>
      <c r="L27" s="155">
        <v>0</v>
      </c>
      <c r="M27" s="156">
        <v>0</v>
      </c>
      <c r="N27" s="153">
        <v>26.764</v>
      </c>
      <c r="O27" s="154">
        <v>0</v>
      </c>
      <c r="P27" s="155">
        <v>0</v>
      </c>
      <c r="Q27" s="155">
        <v>26.764</v>
      </c>
      <c r="R27" s="155">
        <v>0</v>
      </c>
      <c r="S27" s="156">
        <v>0</v>
      </c>
      <c r="T27" s="153">
        <v>26.764</v>
      </c>
      <c r="U27" s="157">
        <v>0</v>
      </c>
      <c r="X27" s="71"/>
      <c r="Y27" s="72" t="s">
        <v>71</v>
      </c>
      <c r="Z27" s="153">
        <v>26.764</v>
      </c>
      <c r="AA27" s="153">
        <v>0</v>
      </c>
      <c r="AB27" s="158">
        <v>0</v>
      </c>
      <c r="AC27" s="159">
        <v>0</v>
      </c>
      <c r="AD27" s="153">
        <v>26.764</v>
      </c>
      <c r="AE27" s="158">
        <v>0</v>
      </c>
      <c r="AF27" s="159">
        <v>26.764</v>
      </c>
      <c r="AG27" s="160">
        <v>26.764</v>
      </c>
      <c r="AH27" s="154">
        <v>26.764</v>
      </c>
      <c r="AI27" s="156">
        <v>0</v>
      </c>
      <c r="AJ27" s="160">
        <v>26.764</v>
      </c>
      <c r="AK27" s="153">
        <v>0</v>
      </c>
      <c r="AL27" s="160">
        <v>0</v>
      </c>
      <c r="AM27" s="160">
        <v>26.764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>
        <v>0</v>
      </c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>
        <v>0</v>
      </c>
      <c r="Q28" s="155">
        <v>0</v>
      </c>
      <c r="R28" s="155">
        <v>0</v>
      </c>
      <c r="S28" s="156">
        <v>0</v>
      </c>
      <c r="T28" s="153">
        <v>0</v>
      </c>
      <c r="U28" s="157">
        <v>0</v>
      </c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15.613</v>
      </c>
      <c r="E29" s="161">
        <v>0</v>
      </c>
      <c r="F29" s="161">
        <v>15.613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15.613</v>
      </c>
      <c r="O29" s="162">
        <v>0</v>
      </c>
      <c r="P29" s="163">
        <v>0</v>
      </c>
      <c r="Q29" s="163">
        <v>15.613</v>
      </c>
      <c r="R29" s="163">
        <v>0</v>
      </c>
      <c r="S29" s="164">
        <v>0</v>
      </c>
      <c r="T29" s="161">
        <v>15.613</v>
      </c>
      <c r="U29" s="165">
        <v>0</v>
      </c>
      <c r="X29" s="79"/>
      <c r="Y29" s="80" t="s">
        <v>73</v>
      </c>
      <c r="Z29" s="161">
        <v>15.613</v>
      </c>
      <c r="AA29" s="161">
        <v>0</v>
      </c>
      <c r="AB29" s="166">
        <v>0</v>
      </c>
      <c r="AC29" s="167">
        <v>0</v>
      </c>
      <c r="AD29" s="161">
        <v>15.613</v>
      </c>
      <c r="AE29" s="166">
        <v>15.613</v>
      </c>
      <c r="AF29" s="167">
        <v>0</v>
      </c>
      <c r="AG29" s="168">
        <v>15.613</v>
      </c>
      <c r="AH29" s="162">
        <v>0</v>
      </c>
      <c r="AI29" s="164">
        <v>15.613</v>
      </c>
      <c r="AJ29" s="168">
        <v>0</v>
      </c>
      <c r="AK29" s="161">
        <v>15.613</v>
      </c>
      <c r="AL29" s="168">
        <v>0</v>
      </c>
      <c r="AM29" s="168">
        <v>0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>
        <v>0</v>
      </c>
      <c r="Q32" s="147">
        <v>0</v>
      </c>
      <c r="R32" s="147">
        <v>0</v>
      </c>
      <c r="S32" s="148">
        <v>0</v>
      </c>
      <c r="T32" s="124">
        <v>0</v>
      </c>
      <c r="U32" s="149">
        <v>0</v>
      </c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1.127</v>
      </c>
      <c r="E33" s="124">
        <v>0</v>
      </c>
      <c r="F33" s="124">
        <v>1.127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1.127</v>
      </c>
      <c r="O33" s="137">
        <v>0</v>
      </c>
      <c r="P33" s="147">
        <v>0</v>
      </c>
      <c r="Q33" s="147">
        <v>1.127</v>
      </c>
      <c r="R33" s="147">
        <v>0</v>
      </c>
      <c r="S33" s="148">
        <v>0</v>
      </c>
      <c r="T33" s="124">
        <v>1.127</v>
      </c>
      <c r="U33" s="149">
        <v>0</v>
      </c>
      <c r="X33" s="184" t="s">
        <v>88</v>
      </c>
      <c r="Y33" s="14"/>
      <c r="Z33" s="124">
        <v>1.127</v>
      </c>
      <c r="AA33" s="124">
        <v>0</v>
      </c>
      <c r="AB33" s="150">
        <v>0</v>
      </c>
      <c r="AC33" s="151">
        <v>0</v>
      </c>
      <c r="AD33" s="124">
        <v>1.127</v>
      </c>
      <c r="AE33" s="150">
        <v>0.6</v>
      </c>
      <c r="AF33" s="151">
        <v>0.527</v>
      </c>
      <c r="AG33" s="152">
        <v>1.12606</v>
      </c>
      <c r="AH33" s="137">
        <v>1.07629</v>
      </c>
      <c r="AI33" s="148">
        <v>0.04977</v>
      </c>
      <c r="AJ33" s="152">
        <v>1.07629</v>
      </c>
      <c r="AK33" s="124">
        <v>0.04977</v>
      </c>
      <c r="AL33" s="152">
        <v>0</v>
      </c>
      <c r="AM33" s="152">
        <v>1.07629</v>
      </c>
      <c r="AN33" s="69"/>
      <c r="AP33" s="180"/>
    </row>
    <row r="34" spans="2:42" ht="22.5" customHeight="1">
      <c r="B34" s="87" t="s">
        <v>77</v>
      </c>
      <c r="C34" s="88"/>
      <c r="D34" s="124">
        <v>915.159</v>
      </c>
      <c r="E34" s="124">
        <v>0.336</v>
      </c>
      <c r="F34" s="124">
        <v>914.823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914.823</v>
      </c>
      <c r="O34" s="137">
        <v>0</v>
      </c>
      <c r="P34" s="147">
        <v>0</v>
      </c>
      <c r="Q34" s="147">
        <v>910.121</v>
      </c>
      <c r="R34" s="147">
        <v>4.702</v>
      </c>
      <c r="S34" s="148">
        <v>0</v>
      </c>
      <c r="T34" s="124">
        <v>914.823</v>
      </c>
      <c r="U34" s="149">
        <v>0</v>
      </c>
      <c r="X34" s="87" t="s">
        <v>77</v>
      </c>
      <c r="Y34" s="88"/>
      <c r="Z34" s="124">
        <v>914.823</v>
      </c>
      <c r="AA34" s="124">
        <v>4.702</v>
      </c>
      <c r="AB34" s="150">
        <v>4.702</v>
      </c>
      <c r="AC34" s="151">
        <v>0</v>
      </c>
      <c r="AD34" s="124">
        <v>910.121</v>
      </c>
      <c r="AE34" s="150">
        <v>903.1510000000001</v>
      </c>
      <c r="AF34" s="151">
        <v>6.970000000000001</v>
      </c>
      <c r="AG34" s="152">
        <v>558.1416</v>
      </c>
      <c r="AH34" s="137">
        <v>120.945924</v>
      </c>
      <c r="AI34" s="148">
        <v>437.195676</v>
      </c>
      <c r="AJ34" s="152">
        <v>120.945924</v>
      </c>
      <c r="AK34" s="124">
        <v>441.897676</v>
      </c>
      <c r="AL34" s="152">
        <v>0</v>
      </c>
      <c r="AM34" s="152">
        <v>121.281924</v>
      </c>
      <c r="AN34" s="69">
        <f t="shared" si="0"/>
        <v>351.97939999999994</v>
      </c>
      <c r="AP34" s="180"/>
    </row>
    <row r="35" spans="2:42" ht="22.5" customHeight="1">
      <c r="B35" s="87" t="s">
        <v>78</v>
      </c>
      <c r="C35" s="88"/>
      <c r="D35" s="124">
        <v>125.296</v>
      </c>
      <c r="E35" s="124">
        <v>0</v>
      </c>
      <c r="F35" s="124">
        <v>125.296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125.296</v>
      </c>
      <c r="O35" s="137">
        <v>0</v>
      </c>
      <c r="P35" s="147">
        <v>0</v>
      </c>
      <c r="Q35" s="147">
        <v>125.296</v>
      </c>
      <c r="R35" s="147">
        <v>0</v>
      </c>
      <c r="S35" s="148">
        <v>0</v>
      </c>
      <c r="T35" s="124">
        <v>125.296</v>
      </c>
      <c r="U35" s="149">
        <v>0</v>
      </c>
      <c r="X35" s="87" t="s">
        <v>78</v>
      </c>
      <c r="Y35" s="88"/>
      <c r="Z35" s="124">
        <v>125.296</v>
      </c>
      <c r="AA35" s="124">
        <v>0</v>
      </c>
      <c r="AB35" s="150">
        <v>0</v>
      </c>
      <c r="AC35" s="151">
        <v>0</v>
      </c>
      <c r="AD35" s="124">
        <v>125.296</v>
      </c>
      <c r="AE35" s="150">
        <v>114.761</v>
      </c>
      <c r="AF35" s="151">
        <v>10.535</v>
      </c>
      <c r="AG35" s="152">
        <v>16.64704</v>
      </c>
      <c r="AH35" s="137">
        <v>10.29912</v>
      </c>
      <c r="AI35" s="148">
        <v>6.34792</v>
      </c>
      <c r="AJ35" s="152">
        <v>10.29912</v>
      </c>
      <c r="AK35" s="124">
        <v>6.34792</v>
      </c>
      <c r="AL35" s="152">
        <v>0</v>
      </c>
      <c r="AM35" s="152">
        <v>10.29912</v>
      </c>
      <c r="AN35" s="69">
        <f t="shared" si="0"/>
        <v>108.64896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>
        <v>0</v>
      </c>
      <c r="Q36" s="171">
        <v>0</v>
      </c>
      <c r="R36" s="171">
        <v>0</v>
      </c>
      <c r="S36" s="172">
        <v>0</v>
      </c>
      <c r="T36" s="169">
        <v>0</v>
      </c>
      <c r="U36" s="173">
        <v>0</v>
      </c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AI7:AI8"/>
    <mergeCell ref="O6:O8"/>
    <mergeCell ref="G3:M3"/>
    <mergeCell ref="N3:S3"/>
    <mergeCell ref="AN3:AN4"/>
    <mergeCell ref="Z3:Z4"/>
    <mergeCell ref="AL3:AL4"/>
    <mergeCell ref="AA3:AI3"/>
    <mergeCell ref="AM3:AM4"/>
    <mergeCell ref="AK3:AK4"/>
    <mergeCell ref="AJ3:AJ4"/>
    <mergeCell ref="AD4:AI4"/>
    <mergeCell ref="AB6:AC7"/>
    <mergeCell ref="AE6:AF7"/>
    <mergeCell ref="AG5:AI5"/>
    <mergeCell ref="H4:M4"/>
    <mergeCell ref="N4:S4"/>
    <mergeCell ref="AH7:AH8"/>
    <mergeCell ref="Q6:Q8"/>
    <mergeCell ref="AH6:AI6"/>
    <mergeCell ref="L6:L8"/>
    <mergeCell ref="O5:S5"/>
    <mergeCell ref="B3:C9"/>
    <mergeCell ref="X3:Y9"/>
    <mergeCell ref="I6:I8"/>
    <mergeCell ref="J6:J8"/>
    <mergeCell ref="K6:K8"/>
    <mergeCell ref="R6:R8"/>
    <mergeCell ref="S6:S8"/>
    <mergeCell ref="M6:M8"/>
    <mergeCell ref="P6:P8"/>
    <mergeCell ref="I5:M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113</v>
      </c>
      <c r="W1" s="183"/>
      <c r="X1" s="182" t="s">
        <v>114</v>
      </c>
    </row>
    <row r="2" spans="21:40" ht="13.5" customHeight="1" thickBot="1">
      <c r="U2" s="2" t="s">
        <v>0</v>
      </c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61266.712999999996</v>
      </c>
      <c r="E10" s="115">
        <v>610.6800000000001</v>
      </c>
      <c r="F10" s="115">
        <v>60656.032999999996</v>
      </c>
      <c r="G10" s="115">
        <v>1715.87</v>
      </c>
      <c r="H10" s="115">
        <v>343.261</v>
      </c>
      <c r="I10" s="116">
        <v>0</v>
      </c>
      <c r="J10" s="117">
        <v>0</v>
      </c>
      <c r="K10" s="117">
        <v>0</v>
      </c>
      <c r="L10" s="117">
        <v>343.261</v>
      </c>
      <c r="M10" s="118">
        <v>0</v>
      </c>
      <c r="N10" s="115">
        <v>58940.163</v>
      </c>
      <c r="O10" s="116">
        <v>707.607</v>
      </c>
      <c r="P10" s="117">
        <v>0</v>
      </c>
      <c r="Q10" s="117">
        <v>58181.271</v>
      </c>
      <c r="R10" s="117">
        <v>3.4050000000000002</v>
      </c>
      <c r="S10" s="118">
        <v>47.88</v>
      </c>
      <c r="T10" s="115">
        <v>58575.816999999995</v>
      </c>
      <c r="U10" s="119">
        <v>0</v>
      </c>
      <c r="X10" s="178" t="s">
        <v>55</v>
      </c>
      <c r="Y10" s="179"/>
      <c r="Z10" s="115">
        <v>58527.937</v>
      </c>
      <c r="AA10" s="115">
        <v>346.66600000000005</v>
      </c>
      <c r="AB10" s="116">
        <v>346.66600000000005</v>
      </c>
      <c r="AC10" s="118">
        <v>0</v>
      </c>
      <c r="AD10" s="115">
        <v>58181.271</v>
      </c>
      <c r="AE10" s="116">
        <v>28335.693</v>
      </c>
      <c r="AF10" s="118">
        <v>29845.578</v>
      </c>
      <c r="AG10" s="120">
        <v>42231.978480000005</v>
      </c>
      <c r="AH10" s="116">
        <v>35564.59236</v>
      </c>
      <c r="AI10" s="118">
        <v>6667.386119999999</v>
      </c>
      <c r="AJ10" s="120">
        <v>36272.19936</v>
      </c>
      <c r="AK10" s="115">
        <v>7014.052119999999</v>
      </c>
      <c r="AL10" s="120">
        <v>47.88</v>
      </c>
      <c r="AM10" s="120">
        <v>36882.87936</v>
      </c>
      <c r="AN10" s="38">
        <f>SUM(AN11:AN36)-AN26</f>
        <v>17321.901519999996</v>
      </c>
      <c r="AP10" s="122"/>
    </row>
    <row r="11" spans="2:42" ht="22.5" customHeight="1">
      <c r="B11" s="42" t="s">
        <v>56</v>
      </c>
      <c r="C11" s="43"/>
      <c r="D11" s="123">
        <v>150.045</v>
      </c>
      <c r="E11" s="124">
        <v>0</v>
      </c>
      <c r="F11" s="124">
        <v>150.045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150.045</v>
      </c>
      <c r="O11" s="130">
        <v>0</v>
      </c>
      <c r="P11" s="128">
        <v>0</v>
      </c>
      <c r="Q11" s="128">
        <v>150.045</v>
      </c>
      <c r="R11" s="128">
        <v>0</v>
      </c>
      <c r="S11" s="129">
        <v>0</v>
      </c>
      <c r="T11" s="123">
        <v>150.045</v>
      </c>
      <c r="U11" s="131">
        <v>0</v>
      </c>
      <c r="X11" s="42" t="s">
        <v>56</v>
      </c>
      <c r="Y11" s="43"/>
      <c r="Z11" s="123">
        <v>150.045</v>
      </c>
      <c r="AA11" s="123">
        <v>0</v>
      </c>
      <c r="AB11" s="132">
        <v>0</v>
      </c>
      <c r="AC11" s="133">
        <v>0</v>
      </c>
      <c r="AD11" s="123">
        <v>150.045</v>
      </c>
      <c r="AE11" s="132">
        <v>150.045</v>
      </c>
      <c r="AF11" s="133">
        <v>0</v>
      </c>
      <c r="AG11" s="134">
        <v>150.045</v>
      </c>
      <c r="AH11" s="130">
        <v>0</v>
      </c>
      <c r="AI11" s="129">
        <v>150.045</v>
      </c>
      <c r="AJ11" s="134">
        <v>0</v>
      </c>
      <c r="AK11" s="123">
        <v>150.045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25267.595</v>
      </c>
      <c r="E12" s="124">
        <v>0</v>
      </c>
      <c r="F12" s="124">
        <v>25267.595</v>
      </c>
      <c r="G12" s="124">
        <v>1715.87</v>
      </c>
      <c r="H12" s="124">
        <v>343.261</v>
      </c>
      <c r="I12" s="137">
        <v>0</v>
      </c>
      <c r="J12" s="138">
        <v>0</v>
      </c>
      <c r="K12" s="139">
        <v>0</v>
      </c>
      <c r="L12" s="139">
        <v>343.261</v>
      </c>
      <c r="M12" s="140">
        <v>0</v>
      </c>
      <c r="N12" s="136">
        <v>23551.725000000002</v>
      </c>
      <c r="O12" s="141">
        <v>16.432</v>
      </c>
      <c r="P12" s="139">
        <v>0</v>
      </c>
      <c r="Q12" s="139">
        <v>23535.293</v>
      </c>
      <c r="R12" s="139">
        <v>0</v>
      </c>
      <c r="S12" s="140">
        <v>0</v>
      </c>
      <c r="T12" s="136">
        <v>23878.554</v>
      </c>
      <c r="U12" s="142">
        <v>0</v>
      </c>
      <c r="X12" s="54" t="s">
        <v>57</v>
      </c>
      <c r="Y12" s="55"/>
      <c r="Z12" s="136">
        <v>23878.554</v>
      </c>
      <c r="AA12" s="136">
        <v>343.261</v>
      </c>
      <c r="AB12" s="143">
        <v>343.261</v>
      </c>
      <c r="AC12" s="144">
        <v>0</v>
      </c>
      <c r="AD12" s="136">
        <v>23535.293</v>
      </c>
      <c r="AE12" s="143">
        <v>2576.155</v>
      </c>
      <c r="AF12" s="144">
        <v>20959.138</v>
      </c>
      <c r="AG12" s="145">
        <v>18302.965650000002</v>
      </c>
      <c r="AH12" s="141">
        <v>16280.37018</v>
      </c>
      <c r="AI12" s="140">
        <v>2022.59547</v>
      </c>
      <c r="AJ12" s="145">
        <v>16296.80218</v>
      </c>
      <c r="AK12" s="136">
        <v>2365.85647</v>
      </c>
      <c r="AL12" s="145">
        <v>0</v>
      </c>
      <c r="AM12" s="145">
        <v>16296.80218</v>
      </c>
      <c r="AN12" s="62">
        <f t="shared" si="0"/>
        <v>6604.93635</v>
      </c>
      <c r="AP12" s="180"/>
    </row>
    <row r="13" spans="2:42" ht="22.5" customHeight="1">
      <c r="B13" s="54" t="s">
        <v>58</v>
      </c>
      <c r="C13" s="55"/>
      <c r="D13" s="136">
        <v>16615.581</v>
      </c>
      <c r="E13" s="124">
        <v>220.68</v>
      </c>
      <c r="F13" s="124">
        <v>16394.900999999998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16394.900999999998</v>
      </c>
      <c r="O13" s="141">
        <v>229.89</v>
      </c>
      <c r="P13" s="139">
        <v>0</v>
      </c>
      <c r="Q13" s="139">
        <v>16165.010999999999</v>
      </c>
      <c r="R13" s="139">
        <v>0</v>
      </c>
      <c r="S13" s="140">
        <v>0</v>
      </c>
      <c r="T13" s="136">
        <v>16165.010999999999</v>
      </c>
      <c r="U13" s="142">
        <v>0</v>
      </c>
      <c r="X13" s="54" t="s">
        <v>58</v>
      </c>
      <c r="Y13" s="55"/>
      <c r="Z13" s="136">
        <v>16165.010999999999</v>
      </c>
      <c r="AA13" s="136">
        <v>0</v>
      </c>
      <c r="AB13" s="143">
        <v>0</v>
      </c>
      <c r="AC13" s="144">
        <v>0</v>
      </c>
      <c r="AD13" s="136">
        <v>16165.010999999999</v>
      </c>
      <c r="AE13" s="143">
        <v>15497.865999999998</v>
      </c>
      <c r="AF13" s="144">
        <v>667.145</v>
      </c>
      <c r="AG13" s="145">
        <v>6004.42163</v>
      </c>
      <c r="AH13" s="141">
        <v>5972.23838</v>
      </c>
      <c r="AI13" s="140">
        <v>32.18325</v>
      </c>
      <c r="AJ13" s="145">
        <v>6202.12838</v>
      </c>
      <c r="AK13" s="136">
        <v>32.18325</v>
      </c>
      <c r="AL13" s="145">
        <v>0</v>
      </c>
      <c r="AM13" s="145">
        <v>6422.80838</v>
      </c>
      <c r="AN13" s="62">
        <f t="shared" si="0"/>
        <v>10160.589369999998</v>
      </c>
      <c r="AP13" s="180"/>
    </row>
    <row r="14" spans="2:42" ht="22.5" customHeight="1">
      <c r="B14" s="54" t="s">
        <v>59</v>
      </c>
      <c r="C14" s="55"/>
      <c r="D14" s="136">
        <v>0</v>
      </c>
      <c r="E14" s="124">
        <v>0</v>
      </c>
      <c r="F14" s="124">
        <v>0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0</v>
      </c>
      <c r="O14" s="141">
        <v>0</v>
      </c>
      <c r="P14" s="139">
        <v>0</v>
      </c>
      <c r="Q14" s="139">
        <v>0</v>
      </c>
      <c r="R14" s="139">
        <v>0</v>
      </c>
      <c r="S14" s="140">
        <v>0</v>
      </c>
      <c r="T14" s="136">
        <v>0</v>
      </c>
      <c r="U14" s="142">
        <v>0</v>
      </c>
      <c r="X14" s="54" t="s">
        <v>59</v>
      </c>
      <c r="Y14" s="55"/>
      <c r="Z14" s="136">
        <v>0</v>
      </c>
      <c r="AA14" s="136">
        <v>0</v>
      </c>
      <c r="AB14" s="143">
        <v>0</v>
      </c>
      <c r="AC14" s="144">
        <v>0</v>
      </c>
      <c r="AD14" s="136">
        <v>0</v>
      </c>
      <c r="AE14" s="143">
        <v>0</v>
      </c>
      <c r="AF14" s="144">
        <v>0</v>
      </c>
      <c r="AG14" s="145">
        <v>0</v>
      </c>
      <c r="AH14" s="141">
        <v>0</v>
      </c>
      <c r="AI14" s="140">
        <v>0</v>
      </c>
      <c r="AJ14" s="145">
        <v>0</v>
      </c>
      <c r="AK14" s="136">
        <v>0</v>
      </c>
      <c r="AL14" s="145">
        <v>0</v>
      </c>
      <c r="AM14" s="145">
        <v>0</v>
      </c>
      <c r="AN14" s="62">
        <f t="shared" si="0"/>
        <v>0</v>
      </c>
      <c r="AP14" s="180"/>
    </row>
    <row r="15" spans="2:42" ht="22.5" customHeight="1">
      <c r="B15" s="54" t="s">
        <v>60</v>
      </c>
      <c r="C15" s="55"/>
      <c r="D15" s="136">
        <v>0</v>
      </c>
      <c r="E15" s="124">
        <v>0</v>
      </c>
      <c r="F15" s="124">
        <v>0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0</v>
      </c>
      <c r="O15" s="141">
        <v>0</v>
      </c>
      <c r="P15" s="139">
        <v>0</v>
      </c>
      <c r="Q15" s="139">
        <v>0</v>
      </c>
      <c r="R15" s="139">
        <v>0</v>
      </c>
      <c r="S15" s="140">
        <v>0</v>
      </c>
      <c r="T15" s="136">
        <v>0</v>
      </c>
      <c r="U15" s="142">
        <v>0</v>
      </c>
      <c r="X15" s="54" t="s">
        <v>60</v>
      </c>
      <c r="Y15" s="55"/>
      <c r="Z15" s="136">
        <v>0</v>
      </c>
      <c r="AA15" s="136">
        <v>0</v>
      </c>
      <c r="AB15" s="143">
        <v>0</v>
      </c>
      <c r="AC15" s="144">
        <v>0</v>
      </c>
      <c r="AD15" s="136">
        <v>0</v>
      </c>
      <c r="AE15" s="143">
        <v>0</v>
      </c>
      <c r="AF15" s="144">
        <v>0</v>
      </c>
      <c r="AG15" s="145">
        <v>0</v>
      </c>
      <c r="AH15" s="141">
        <v>0</v>
      </c>
      <c r="AI15" s="140">
        <v>0</v>
      </c>
      <c r="AJ15" s="145">
        <v>0</v>
      </c>
      <c r="AK15" s="136">
        <v>0</v>
      </c>
      <c r="AL15" s="145">
        <v>0</v>
      </c>
      <c r="AM15" s="145">
        <v>0</v>
      </c>
      <c r="AN15" s="62">
        <f t="shared" si="0"/>
        <v>0</v>
      </c>
      <c r="AP15" s="180"/>
    </row>
    <row r="16" spans="2:42" ht="22.5" customHeight="1">
      <c r="B16" s="54" t="s">
        <v>61</v>
      </c>
      <c r="C16" s="55"/>
      <c r="D16" s="136">
        <v>13594.154</v>
      </c>
      <c r="E16" s="124">
        <v>195</v>
      </c>
      <c r="F16" s="124">
        <v>13399.154</v>
      </c>
      <c r="G16" s="124">
        <v>0</v>
      </c>
      <c r="H16" s="124">
        <v>0</v>
      </c>
      <c r="I16" s="137">
        <v>0</v>
      </c>
      <c r="J16" s="138">
        <v>0</v>
      </c>
      <c r="K16" s="139">
        <v>0</v>
      </c>
      <c r="L16" s="139">
        <v>0</v>
      </c>
      <c r="M16" s="140">
        <v>0</v>
      </c>
      <c r="N16" s="136">
        <v>13399.154</v>
      </c>
      <c r="O16" s="141">
        <v>449.526</v>
      </c>
      <c r="P16" s="139">
        <v>0</v>
      </c>
      <c r="Q16" s="139">
        <v>12947.15</v>
      </c>
      <c r="R16" s="139">
        <v>2.478</v>
      </c>
      <c r="S16" s="140">
        <v>0</v>
      </c>
      <c r="T16" s="136">
        <v>12949.627999999999</v>
      </c>
      <c r="U16" s="142">
        <v>0</v>
      </c>
      <c r="X16" s="54" t="s">
        <v>61</v>
      </c>
      <c r="Y16" s="55"/>
      <c r="Z16" s="136">
        <v>12949.627999999999</v>
      </c>
      <c r="AA16" s="136">
        <v>2.478</v>
      </c>
      <c r="AB16" s="143">
        <v>2.478</v>
      </c>
      <c r="AC16" s="144">
        <v>0</v>
      </c>
      <c r="AD16" s="136">
        <v>12947.15</v>
      </c>
      <c r="AE16" s="143">
        <v>5065.419</v>
      </c>
      <c r="AF16" s="144">
        <v>7881.731</v>
      </c>
      <c r="AG16" s="145">
        <v>12564.329600000001</v>
      </c>
      <c r="AH16" s="141">
        <v>10611.7678</v>
      </c>
      <c r="AI16" s="140">
        <v>1952.5618000000002</v>
      </c>
      <c r="AJ16" s="145">
        <v>11061.2938</v>
      </c>
      <c r="AK16" s="136">
        <v>1955.0398000000002</v>
      </c>
      <c r="AL16" s="145">
        <v>0</v>
      </c>
      <c r="AM16" s="145">
        <v>11256.2938</v>
      </c>
      <c r="AN16" s="62">
        <f t="shared" si="0"/>
        <v>382.8203999999987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>
        <v>0</v>
      </c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>
        <v>0</v>
      </c>
      <c r="Q17" s="147">
        <v>0</v>
      </c>
      <c r="R17" s="147">
        <v>0</v>
      </c>
      <c r="S17" s="148">
        <v>0</v>
      </c>
      <c r="T17" s="124">
        <v>0</v>
      </c>
      <c r="U17" s="149">
        <v>0</v>
      </c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166.018</v>
      </c>
      <c r="E18" s="124">
        <v>0</v>
      </c>
      <c r="F18" s="124">
        <v>166.018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166.018</v>
      </c>
      <c r="O18" s="137">
        <v>0</v>
      </c>
      <c r="P18" s="147">
        <v>0</v>
      </c>
      <c r="Q18" s="147">
        <v>166.018</v>
      </c>
      <c r="R18" s="147">
        <v>0</v>
      </c>
      <c r="S18" s="148">
        <v>0</v>
      </c>
      <c r="T18" s="124">
        <v>166.018</v>
      </c>
      <c r="U18" s="149">
        <v>0</v>
      </c>
      <c r="X18" s="64" t="s">
        <v>63</v>
      </c>
      <c r="Y18" s="65"/>
      <c r="Z18" s="124">
        <v>166.018</v>
      </c>
      <c r="AA18" s="124">
        <v>0</v>
      </c>
      <c r="AB18" s="150">
        <v>0</v>
      </c>
      <c r="AC18" s="151">
        <v>0</v>
      </c>
      <c r="AD18" s="124">
        <v>166.018</v>
      </c>
      <c r="AE18" s="150">
        <v>166.018</v>
      </c>
      <c r="AF18" s="151">
        <v>0</v>
      </c>
      <c r="AG18" s="152">
        <v>151.49439999999998</v>
      </c>
      <c r="AH18" s="137">
        <v>141.348</v>
      </c>
      <c r="AI18" s="148">
        <v>10.1464</v>
      </c>
      <c r="AJ18" s="152">
        <v>141.348</v>
      </c>
      <c r="AK18" s="124">
        <v>10.1464</v>
      </c>
      <c r="AL18" s="152">
        <v>0</v>
      </c>
      <c r="AM18" s="152">
        <v>141.348</v>
      </c>
      <c r="AN18" s="69">
        <f t="shared" si="0"/>
        <v>14.523600000000016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>
        <v>0</v>
      </c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>
        <v>0</v>
      </c>
      <c r="Q19" s="147">
        <v>0</v>
      </c>
      <c r="R19" s="147">
        <v>0</v>
      </c>
      <c r="S19" s="148">
        <v>0</v>
      </c>
      <c r="T19" s="124">
        <v>0</v>
      </c>
      <c r="U19" s="149">
        <v>0</v>
      </c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>
        <v>0</v>
      </c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>
        <v>0</v>
      </c>
      <c r="Q20" s="147">
        <v>0</v>
      </c>
      <c r="R20" s="147">
        <v>0</v>
      </c>
      <c r="S20" s="148">
        <v>0</v>
      </c>
      <c r="T20" s="124">
        <v>0</v>
      </c>
      <c r="U20" s="149">
        <v>0</v>
      </c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7">
        <v>0</v>
      </c>
      <c r="J21" s="146">
        <v>0</v>
      </c>
      <c r="K21" s="147">
        <v>0</v>
      </c>
      <c r="L21" s="147">
        <v>0</v>
      </c>
      <c r="M21" s="148">
        <v>0</v>
      </c>
      <c r="N21" s="124">
        <v>0</v>
      </c>
      <c r="O21" s="137">
        <v>0</v>
      </c>
      <c r="P21" s="147">
        <v>0</v>
      </c>
      <c r="Q21" s="147">
        <v>0</v>
      </c>
      <c r="R21" s="147">
        <v>0</v>
      </c>
      <c r="S21" s="148">
        <v>0</v>
      </c>
      <c r="T21" s="124">
        <v>0</v>
      </c>
      <c r="U21" s="149">
        <v>0</v>
      </c>
      <c r="X21" s="64" t="s">
        <v>86</v>
      </c>
      <c r="Y21" s="65"/>
      <c r="Z21" s="124">
        <v>0</v>
      </c>
      <c r="AA21" s="124">
        <v>0</v>
      </c>
      <c r="AB21" s="150">
        <v>0</v>
      </c>
      <c r="AC21" s="151">
        <v>0</v>
      </c>
      <c r="AD21" s="124">
        <v>0</v>
      </c>
      <c r="AE21" s="150">
        <v>0</v>
      </c>
      <c r="AF21" s="151">
        <v>0</v>
      </c>
      <c r="AG21" s="152">
        <v>0</v>
      </c>
      <c r="AH21" s="137">
        <v>0</v>
      </c>
      <c r="AI21" s="148">
        <v>0</v>
      </c>
      <c r="AJ21" s="152">
        <v>0</v>
      </c>
      <c r="AK21" s="124">
        <v>0</v>
      </c>
      <c r="AL21" s="152">
        <v>0</v>
      </c>
      <c r="AM21" s="152">
        <v>0</v>
      </c>
      <c r="AN21" s="69"/>
      <c r="AP21" s="180"/>
    </row>
    <row r="22" spans="2:42" ht="22.5" customHeight="1">
      <c r="B22" s="64" t="s">
        <v>66</v>
      </c>
      <c r="C22" s="65"/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0</v>
      </c>
      <c r="O22" s="137">
        <v>0</v>
      </c>
      <c r="P22" s="147">
        <v>0</v>
      </c>
      <c r="Q22" s="147">
        <v>0</v>
      </c>
      <c r="R22" s="147">
        <v>0</v>
      </c>
      <c r="S22" s="148">
        <v>0</v>
      </c>
      <c r="T22" s="124">
        <v>0</v>
      </c>
      <c r="U22" s="149">
        <v>0</v>
      </c>
      <c r="X22" s="64" t="s">
        <v>66</v>
      </c>
      <c r="Y22" s="65"/>
      <c r="Z22" s="124">
        <v>0</v>
      </c>
      <c r="AA22" s="124">
        <v>0</v>
      </c>
      <c r="AB22" s="150">
        <v>0</v>
      </c>
      <c r="AC22" s="151">
        <v>0</v>
      </c>
      <c r="AD22" s="124">
        <v>0</v>
      </c>
      <c r="AE22" s="150">
        <v>0</v>
      </c>
      <c r="AF22" s="151">
        <v>0</v>
      </c>
      <c r="AG22" s="152">
        <v>0</v>
      </c>
      <c r="AH22" s="137">
        <v>0</v>
      </c>
      <c r="AI22" s="148">
        <v>0</v>
      </c>
      <c r="AJ22" s="152">
        <v>0</v>
      </c>
      <c r="AK22" s="124">
        <v>0</v>
      </c>
      <c r="AL22" s="152">
        <v>0</v>
      </c>
      <c r="AM22" s="152">
        <v>0</v>
      </c>
      <c r="AN22" s="69">
        <f t="shared" si="0"/>
        <v>0</v>
      </c>
      <c r="AP22" s="180"/>
    </row>
    <row r="23" spans="2:42" ht="22.5" customHeight="1">
      <c r="B23" s="64" t="s">
        <v>67</v>
      </c>
      <c r="C23" s="65"/>
      <c r="D23" s="124">
        <v>1389.3220000000001</v>
      </c>
      <c r="E23" s="124">
        <v>163</v>
      </c>
      <c r="F23" s="124">
        <v>1226.3220000000001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1226.3220000000001</v>
      </c>
      <c r="O23" s="137">
        <v>0</v>
      </c>
      <c r="P23" s="147">
        <v>0</v>
      </c>
      <c r="Q23" s="147">
        <v>1225.395</v>
      </c>
      <c r="R23" s="147">
        <v>0.927</v>
      </c>
      <c r="S23" s="148">
        <v>0</v>
      </c>
      <c r="T23" s="124">
        <v>1226.3220000000001</v>
      </c>
      <c r="U23" s="149">
        <v>0</v>
      </c>
      <c r="X23" s="64" t="s">
        <v>67</v>
      </c>
      <c r="Y23" s="65"/>
      <c r="Z23" s="124">
        <v>1226.3220000000001</v>
      </c>
      <c r="AA23" s="124">
        <v>0.927</v>
      </c>
      <c r="AB23" s="150">
        <v>0.927</v>
      </c>
      <c r="AC23" s="151">
        <v>0</v>
      </c>
      <c r="AD23" s="124">
        <v>1225.395</v>
      </c>
      <c r="AE23" s="150">
        <v>1225.395</v>
      </c>
      <c r="AF23" s="151">
        <v>0</v>
      </c>
      <c r="AG23" s="152">
        <v>1225.395</v>
      </c>
      <c r="AH23" s="137">
        <v>1185.9180000000001</v>
      </c>
      <c r="AI23" s="148">
        <v>39.477</v>
      </c>
      <c r="AJ23" s="152">
        <v>1185.9180000000001</v>
      </c>
      <c r="AK23" s="124">
        <v>40.403999999999996</v>
      </c>
      <c r="AL23" s="152">
        <v>0</v>
      </c>
      <c r="AM23" s="152">
        <v>1348.9180000000001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2020.1789999999999</v>
      </c>
      <c r="E24" s="124">
        <v>32</v>
      </c>
      <c r="F24" s="124">
        <v>1988.1789999999999</v>
      </c>
      <c r="G24" s="124">
        <v>0</v>
      </c>
      <c r="H24" s="124">
        <v>0</v>
      </c>
      <c r="I24" s="137">
        <v>0</v>
      </c>
      <c r="J24" s="146">
        <v>0</v>
      </c>
      <c r="K24" s="147">
        <v>0</v>
      </c>
      <c r="L24" s="147">
        <v>0</v>
      </c>
      <c r="M24" s="148">
        <v>0</v>
      </c>
      <c r="N24" s="124">
        <v>1988.1789999999999</v>
      </c>
      <c r="O24" s="137">
        <v>11.759</v>
      </c>
      <c r="P24" s="147">
        <v>0</v>
      </c>
      <c r="Q24" s="147">
        <v>1976.4199999999998</v>
      </c>
      <c r="R24" s="147">
        <v>0</v>
      </c>
      <c r="S24" s="148">
        <v>0</v>
      </c>
      <c r="T24" s="124">
        <v>1976.4199999999998</v>
      </c>
      <c r="U24" s="149">
        <v>0</v>
      </c>
      <c r="X24" s="64" t="s">
        <v>68</v>
      </c>
      <c r="Y24" s="65"/>
      <c r="Z24" s="124">
        <v>1976.4199999999998</v>
      </c>
      <c r="AA24" s="124">
        <v>0</v>
      </c>
      <c r="AB24" s="150">
        <v>0</v>
      </c>
      <c r="AC24" s="151">
        <v>0</v>
      </c>
      <c r="AD24" s="124">
        <v>1976.4199999999998</v>
      </c>
      <c r="AE24" s="150">
        <v>1976.4199999999998</v>
      </c>
      <c r="AF24" s="151">
        <v>0</v>
      </c>
      <c r="AG24" s="152">
        <v>1976.4199999999998</v>
      </c>
      <c r="AH24" s="137">
        <v>378.008</v>
      </c>
      <c r="AI24" s="148">
        <v>1598.412</v>
      </c>
      <c r="AJ24" s="152">
        <v>389.767</v>
      </c>
      <c r="AK24" s="124">
        <v>1598.412</v>
      </c>
      <c r="AL24" s="152">
        <v>0</v>
      </c>
      <c r="AM24" s="152">
        <v>421.767</v>
      </c>
      <c r="AN24" s="69">
        <f t="shared" si="0"/>
        <v>0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>
        <v>0</v>
      </c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>
        <v>0</v>
      </c>
      <c r="Q25" s="139">
        <v>0</v>
      </c>
      <c r="R25" s="139">
        <v>0</v>
      </c>
      <c r="S25" s="140">
        <v>0</v>
      </c>
      <c r="T25" s="136">
        <v>0</v>
      </c>
      <c r="U25" s="142">
        <v>0</v>
      </c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0</v>
      </c>
      <c r="O26" s="141">
        <v>0</v>
      </c>
      <c r="P26" s="139">
        <v>0</v>
      </c>
      <c r="Q26" s="139">
        <v>0</v>
      </c>
      <c r="R26" s="139">
        <v>0</v>
      </c>
      <c r="S26" s="140">
        <v>0</v>
      </c>
      <c r="T26" s="136">
        <v>0</v>
      </c>
      <c r="U26" s="142">
        <v>0</v>
      </c>
      <c r="X26" s="54" t="s">
        <v>70</v>
      </c>
      <c r="Y26" s="55"/>
      <c r="Z26" s="136">
        <v>0</v>
      </c>
      <c r="AA26" s="136">
        <v>0</v>
      </c>
      <c r="AB26" s="143">
        <v>0</v>
      </c>
      <c r="AC26" s="144">
        <v>0</v>
      </c>
      <c r="AD26" s="136">
        <v>0</v>
      </c>
      <c r="AE26" s="143">
        <v>0</v>
      </c>
      <c r="AF26" s="144">
        <v>0</v>
      </c>
      <c r="AG26" s="145">
        <v>0</v>
      </c>
      <c r="AH26" s="141">
        <v>0</v>
      </c>
      <c r="AI26" s="140">
        <v>0</v>
      </c>
      <c r="AJ26" s="145">
        <v>0</v>
      </c>
      <c r="AK26" s="136">
        <v>0</v>
      </c>
      <c r="AL26" s="145">
        <v>0</v>
      </c>
      <c r="AM26" s="145">
        <v>0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4">
        <v>0</v>
      </c>
      <c r="J27" s="155">
        <v>0</v>
      </c>
      <c r="K27" s="155">
        <v>0</v>
      </c>
      <c r="L27" s="155">
        <v>0</v>
      </c>
      <c r="M27" s="156">
        <v>0</v>
      </c>
      <c r="N27" s="153">
        <v>0</v>
      </c>
      <c r="O27" s="154">
        <v>0</v>
      </c>
      <c r="P27" s="155">
        <v>0</v>
      </c>
      <c r="Q27" s="155">
        <v>0</v>
      </c>
      <c r="R27" s="155">
        <v>0</v>
      </c>
      <c r="S27" s="156">
        <v>0</v>
      </c>
      <c r="T27" s="153">
        <v>0</v>
      </c>
      <c r="U27" s="157">
        <v>0</v>
      </c>
      <c r="X27" s="71"/>
      <c r="Y27" s="72" t="s">
        <v>71</v>
      </c>
      <c r="Z27" s="153">
        <v>0</v>
      </c>
      <c r="AA27" s="153">
        <v>0</v>
      </c>
      <c r="AB27" s="158">
        <v>0</v>
      </c>
      <c r="AC27" s="159">
        <v>0</v>
      </c>
      <c r="AD27" s="153">
        <v>0</v>
      </c>
      <c r="AE27" s="158">
        <v>0</v>
      </c>
      <c r="AF27" s="159">
        <v>0</v>
      </c>
      <c r="AG27" s="160">
        <v>0</v>
      </c>
      <c r="AH27" s="154">
        <v>0</v>
      </c>
      <c r="AI27" s="156">
        <v>0</v>
      </c>
      <c r="AJ27" s="160">
        <v>0</v>
      </c>
      <c r="AK27" s="153">
        <v>0</v>
      </c>
      <c r="AL27" s="160">
        <v>0</v>
      </c>
      <c r="AM27" s="160">
        <v>0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>
        <v>0</v>
      </c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>
        <v>0</v>
      </c>
      <c r="Q28" s="155">
        <v>0</v>
      </c>
      <c r="R28" s="155">
        <v>0</v>
      </c>
      <c r="S28" s="156">
        <v>0</v>
      </c>
      <c r="T28" s="153">
        <v>0</v>
      </c>
      <c r="U28" s="157">
        <v>0</v>
      </c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0</v>
      </c>
      <c r="O29" s="162">
        <v>0</v>
      </c>
      <c r="P29" s="163">
        <v>0</v>
      </c>
      <c r="Q29" s="163">
        <v>0</v>
      </c>
      <c r="R29" s="163">
        <v>0</v>
      </c>
      <c r="S29" s="164">
        <v>0</v>
      </c>
      <c r="T29" s="161">
        <v>0</v>
      </c>
      <c r="U29" s="165">
        <v>0</v>
      </c>
      <c r="X29" s="79"/>
      <c r="Y29" s="80" t="s">
        <v>73</v>
      </c>
      <c r="Z29" s="161">
        <v>0</v>
      </c>
      <c r="AA29" s="161">
        <v>0</v>
      </c>
      <c r="AB29" s="166">
        <v>0</v>
      </c>
      <c r="AC29" s="167">
        <v>0</v>
      </c>
      <c r="AD29" s="161">
        <v>0</v>
      </c>
      <c r="AE29" s="166">
        <v>0</v>
      </c>
      <c r="AF29" s="167">
        <v>0</v>
      </c>
      <c r="AG29" s="168">
        <v>0</v>
      </c>
      <c r="AH29" s="162">
        <v>0</v>
      </c>
      <c r="AI29" s="164">
        <v>0</v>
      </c>
      <c r="AJ29" s="168">
        <v>0</v>
      </c>
      <c r="AK29" s="161">
        <v>0</v>
      </c>
      <c r="AL29" s="168">
        <v>0</v>
      </c>
      <c r="AM29" s="168">
        <v>0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>
        <v>0</v>
      </c>
      <c r="Q32" s="147">
        <v>0</v>
      </c>
      <c r="R32" s="147">
        <v>0</v>
      </c>
      <c r="S32" s="148">
        <v>0</v>
      </c>
      <c r="T32" s="124">
        <v>0</v>
      </c>
      <c r="U32" s="149">
        <v>0</v>
      </c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16.319</v>
      </c>
      <c r="E33" s="124">
        <v>0</v>
      </c>
      <c r="F33" s="124">
        <v>16.319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16.319</v>
      </c>
      <c r="O33" s="137">
        <v>0</v>
      </c>
      <c r="P33" s="147">
        <v>0</v>
      </c>
      <c r="Q33" s="147">
        <v>16.319</v>
      </c>
      <c r="R33" s="147">
        <v>0</v>
      </c>
      <c r="S33" s="148">
        <v>0</v>
      </c>
      <c r="T33" s="124">
        <v>16.319</v>
      </c>
      <c r="U33" s="149">
        <v>0</v>
      </c>
      <c r="X33" s="184" t="s">
        <v>88</v>
      </c>
      <c r="Y33" s="14"/>
      <c r="Z33" s="124">
        <v>16.319</v>
      </c>
      <c r="AA33" s="124">
        <v>0</v>
      </c>
      <c r="AB33" s="150">
        <v>0</v>
      </c>
      <c r="AC33" s="151">
        <v>0</v>
      </c>
      <c r="AD33" s="124">
        <v>16.319</v>
      </c>
      <c r="AE33" s="150">
        <v>11.778</v>
      </c>
      <c r="AF33" s="151">
        <v>4.541</v>
      </c>
      <c r="AG33" s="152">
        <v>16.319</v>
      </c>
      <c r="AH33" s="137">
        <v>11.985</v>
      </c>
      <c r="AI33" s="148">
        <v>4.334</v>
      </c>
      <c r="AJ33" s="152">
        <v>11.985</v>
      </c>
      <c r="AK33" s="124">
        <v>4.334</v>
      </c>
      <c r="AL33" s="152">
        <v>0</v>
      </c>
      <c r="AM33" s="152">
        <v>11.985</v>
      </c>
      <c r="AN33" s="69"/>
      <c r="AP33" s="180"/>
    </row>
    <row r="34" spans="2:42" ht="22.5" customHeight="1">
      <c r="B34" s="87" t="s">
        <v>77</v>
      </c>
      <c r="C34" s="88"/>
      <c r="D34" s="124">
        <v>2047.5</v>
      </c>
      <c r="E34" s="124">
        <v>0</v>
      </c>
      <c r="F34" s="124">
        <v>2047.5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2047.5</v>
      </c>
      <c r="O34" s="137">
        <v>0</v>
      </c>
      <c r="P34" s="147">
        <v>0</v>
      </c>
      <c r="Q34" s="147">
        <v>1999.62</v>
      </c>
      <c r="R34" s="147">
        <v>0</v>
      </c>
      <c r="S34" s="148">
        <v>47.88</v>
      </c>
      <c r="T34" s="124">
        <v>2047.5</v>
      </c>
      <c r="U34" s="149">
        <v>0</v>
      </c>
      <c r="X34" s="87" t="s">
        <v>77</v>
      </c>
      <c r="Y34" s="88"/>
      <c r="Z34" s="124">
        <v>1999.62</v>
      </c>
      <c r="AA34" s="124">
        <v>0</v>
      </c>
      <c r="AB34" s="150">
        <v>0</v>
      </c>
      <c r="AC34" s="151">
        <v>0</v>
      </c>
      <c r="AD34" s="124">
        <v>1999.62</v>
      </c>
      <c r="AE34" s="150">
        <v>1666.597</v>
      </c>
      <c r="AF34" s="151">
        <v>333.023</v>
      </c>
      <c r="AG34" s="152">
        <v>1840.5882</v>
      </c>
      <c r="AH34" s="137">
        <v>982.957</v>
      </c>
      <c r="AI34" s="148">
        <v>857.6312</v>
      </c>
      <c r="AJ34" s="152">
        <v>982.957</v>
      </c>
      <c r="AK34" s="124">
        <v>857.6312</v>
      </c>
      <c r="AL34" s="152">
        <v>47.88</v>
      </c>
      <c r="AM34" s="152">
        <v>982.957</v>
      </c>
      <c r="AN34" s="69">
        <f t="shared" si="0"/>
        <v>159.03179999999998</v>
      </c>
      <c r="AP34" s="180"/>
    </row>
    <row r="35" spans="2:42" ht="22.5" customHeight="1">
      <c r="B35" s="87" t="s">
        <v>78</v>
      </c>
      <c r="C35" s="88"/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0</v>
      </c>
      <c r="O35" s="137">
        <v>0</v>
      </c>
      <c r="P35" s="147">
        <v>0</v>
      </c>
      <c r="Q35" s="147">
        <v>0</v>
      </c>
      <c r="R35" s="147">
        <v>0</v>
      </c>
      <c r="S35" s="148">
        <v>0</v>
      </c>
      <c r="T35" s="124">
        <v>0</v>
      </c>
      <c r="U35" s="149">
        <v>0</v>
      </c>
      <c r="X35" s="87" t="s">
        <v>78</v>
      </c>
      <c r="Y35" s="88"/>
      <c r="Z35" s="124">
        <v>0</v>
      </c>
      <c r="AA35" s="124">
        <v>0</v>
      </c>
      <c r="AB35" s="150">
        <v>0</v>
      </c>
      <c r="AC35" s="151">
        <v>0</v>
      </c>
      <c r="AD35" s="124">
        <v>0</v>
      </c>
      <c r="AE35" s="150">
        <v>0</v>
      </c>
      <c r="AF35" s="151">
        <v>0</v>
      </c>
      <c r="AG35" s="152">
        <v>0</v>
      </c>
      <c r="AH35" s="137">
        <v>0</v>
      </c>
      <c r="AI35" s="148">
        <v>0</v>
      </c>
      <c r="AJ35" s="152">
        <v>0</v>
      </c>
      <c r="AK35" s="124">
        <v>0</v>
      </c>
      <c r="AL35" s="152">
        <v>0</v>
      </c>
      <c r="AM35" s="152">
        <v>0</v>
      </c>
      <c r="AN35" s="69">
        <f t="shared" si="0"/>
        <v>0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>
        <v>0</v>
      </c>
      <c r="Q36" s="171">
        <v>0</v>
      </c>
      <c r="R36" s="171">
        <v>0</v>
      </c>
      <c r="S36" s="172">
        <v>0</v>
      </c>
      <c r="T36" s="169">
        <v>0</v>
      </c>
      <c r="U36" s="173">
        <v>0</v>
      </c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AI7:AI8"/>
    <mergeCell ref="O6:O8"/>
    <mergeCell ref="G3:M3"/>
    <mergeCell ref="N3:S3"/>
    <mergeCell ref="AN3:AN4"/>
    <mergeCell ref="Z3:Z4"/>
    <mergeCell ref="AL3:AL4"/>
    <mergeCell ref="AA3:AI3"/>
    <mergeCell ref="AM3:AM4"/>
    <mergeCell ref="AK3:AK4"/>
    <mergeCell ref="AJ3:AJ4"/>
    <mergeCell ref="AD4:AI4"/>
    <mergeCell ref="AB6:AC7"/>
    <mergeCell ref="AE6:AF7"/>
    <mergeCell ref="AG5:AI5"/>
    <mergeCell ref="H4:M4"/>
    <mergeCell ref="N4:S4"/>
    <mergeCell ref="AH7:AH8"/>
    <mergeCell ref="Q6:Q8"/>
    <mergeCell ref="AH6:AI6"/>
    <mergeCell ref="L6:L8"/>
    <mergeCell ref="O5:S5"/>
    <mergeCell ref="B3:C9"/>
    <mergeCell ref="X3:Y9"/>
    <mergeCell ref="I6:I8"/>
    <mergeCell ref="J6:J8"/>
    <mergeCell ref="K6:K8"/>
    <mergeCell ref="R6:R8"/>
    <mergeCell ref="S6:S8"/>
    <mergeCell ref="M6:M8"/>
    <mergeCell ref="P6:P8"/>
    <mergeCell ref="I5:M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107</v>
      </c>
      <c r="W1" s="183"/>
      <c r="X1" s="182" t="s">
        <v>108</v>
      </c>
    </row>
    <row r="2" spans="21:40" ht="13.5" customHeight="1" thickBot="1">
      <c r="U2" s="2" t="s">
        <v>0</v>
      </c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14301.313</v>
      </c>
      <c r="E10" s="115">
        <v>162.363</v>
      </c>
      <c r="F10" s="115">
        <v>14138.949999999999</v>
      </c>
      <c r="G10" s="115">
        <v>5230.42</v>
      </c>
      <c r="H10" s="115">
        <v>507.31</v>
      </c>
      <c r="I10" s="116">
        <v>19.8</v>
      </c>
      <c r="J10" s="117">
        <v>0</v>
      </c>
      <c r="K10" s="117">
        <v>487.51</v>
      </c>
      <c r="L10" s="117">
        <v>0</v>
      </c>
      <c r="M10" s="118">
        <v>0</v>
      </c>
      <c r="N10" s="115">
        <v>8908.53</v>
      </c>
      <c r="O10" s="116">
        <v>29.439999999999998</v>
      </c>
      <c r="P10" s="117">
        <v>0</v>
      </c>
      <c r="Q10" s="117">
        <v>8831.090000000002</v>
      </c>
      <c r="R10" s="117">
        <v>48</v>
      </c>
      <c r="S10" s="118">
        <v>0</v>
      </c>
      <c r="T10" s="115">
        <v>9366.600000000002</v>
      </c>
      <c r="U10" s="119">
        <v>0</v>
      </c>
      <c r="X10" s="178" t="s">
        <v>55</v>
      </c>
      <c r="Y10" s="179"/>
      <c r="Z10" s="115">
        <v>9366.600000000002</v>
      </c>
      <c r="AA10" s="115">
        <v>48</v>
      </c>
      <c r="AB10" s="116">
        <v>0</v>
      </c>
      <c r="AC10" s="118">
        <v>48</v>
      </c>
      <c r="AD10" s="115">
        <v>9318.600000000002</v>
      </c>
      <c r="AE10" s="116">
        <v>3386.7400000000002</v>
      </c>
      <c r="AF10" s="118">
        <v>5931.860000000001</v>
      </c>
      <c r="AG10" s="120">
        <v>8628.2982</v>
      </c>
      <c r="AH10" s="116">
        <v>8148.02378</v>
      </c>
      <c r="AI10" s="118">
        <v>480.27441999999996</v>
      </c>
      <c r="AJ10" s="120">
        <v>8197.263780000001</v>
      </c>
      <c r="AK10" s="115">
        <v>528.27442</v>
      </c>
      <c r="AL10" s="120">
        <v>0</v>
      </c>
      <c r="AM10" s="120">
        <v>8359.62678</v>
      </c>
      <c r="AN10" s="38">
        <f>SUM(AN11:AN36)-AN26</f>
        <v>5413.4118</v>
      </c>
      <c r="AP10" s="122"/>
    </row>
    <row r="11" spans="2:42" ht="22.5" customHeight="1">
      <c r="B11" s="42" t="s">
        <v>56</v>
      </c>
      <c r="C11" s="43"/>
      <c r="D11" s="123">
        <v>925.178</v>
      </c>
      <c r="E11" s="124">
        <v>0</v>
      </c>
      <c r="F11" s="124">
        <v>925.178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925.178</v>
      </c>
      <c r="O11" s="130">
        <v>0</v>
      </c>
      <c r="P11" s="128">
        <v>0</v>
      </c>
      <c r="Q11" s="128">
        <v>925.178</v>
      </c>
      <c r="R11" s="128">
        <v>0</v>
      </c>
      <c r="S11" s="129">
        <v>0</v>
      </c>
      <c r="T11" s="123">
        <v>925.178</v>
      </c>
      <c r="U11" s="131">
        <v>0</v>
      </c>
      <c r="X11" s="42" t="s">
        <v>56</v>
      </c>
      <c r="Y11" s="43"/>
      <c r="Z11" s="123">
        <v>925.178</v>
      </c>
      <c r="AA11" s="123">
        <v>0</v>
      </c>
      <c r="AB11" s="132">
        <v>0</v>
      </c>
      <c r="AC11" s="133">
        <v>0</v>
      </c>
      <c r="AD11" s="123">
        <v>925.178</v>
      </c>
      <c r="AE11" s="132">
        <v>925.178</v>
      </c>
      <c r="AF11" s="133">
        <v>0</v>
      </c>
      <c r="AG11" s="134">
        <v>925.178</v>
      </c>
      <c r="AH11" s="130">
        <v>925.178</v>
      </c>
      <c r="AI11" s="129">
        <v>0</v>
      </c>
      <c r="AJ11" s="134">
        <v>925.178</v>
      </c>
      <c r="AK11" s="123">
        <v>0</v>
      </c>
      <c r="AL11" s="134">
        <v>0</v>
      </c>
      <c r="AM11" s="134">
        <v>925.178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6956.670999999999</v>
      </c>
      <c r="E12" s="124">
        <v>0</v>
      </c>
      <c r="F12" s="124">
        <v>6956.670999999999</v>
      </c>
      <c r="G12" s="124">
        <v>3410.16</v>
      </c>
      <c r="H12" s="124">
        <v>479.634</v>
      </c>
      <c r="I12" s="137">
        <v>0</v>
      </c>
      <c r="J12" s="138">
        <v>0</v>
      </c>
      <c r="K12" s="139">
        <v>479.634</v>
      </c>
      <c r="L12" s="139">
        <v>0</v>
      </c>
      <c r="M12" s="140">
        <v>0</v>
      </c>
      <c r="N12" s="136">
        <v>3546.511</v>
      </c>
      <c r="O12" s="141">
        <v>0</v>
      </c>
      <c r="P12" s="139">
        <v>0</v>
      </c>
      <c r="Q12" s="139">
        <v>3546.511</v>
      </c>
      <c r="R12" s="139">
        <v>0</v>
      </c>
      <c r="S12" s="140">
        <v>0</v>
      </c>
      <c r="T12" s="136">
        <v>4026.145</v>
      </c>
      <c r="U12" s="142">
        <v>0</v>
      </c>
      <c r="X12" s="54" t="s">
        <v>57</v>
      </c>
      <c r="Y12" s="55"/>
      <c r="Z12" s="136">
        <v>4026.145</v>
      </c>
      <c r="AA12" s="136">
        <v>0</v>
      </c>
      <c r="AB12" s="143">
        <v>0</v>
      </c>
      <c r="AC12" s="144">
        <v>0</v>
      </c>
      <c r="AD12" s="136">
        <v>4026.145</v>
      </c>
      <c r="AE12" s="143">
        <v>203.95999999999998</v>
      </c>
      <c r="AF12" s="144">
        <v>3822.185</v>
      </c>
      <c r="AG12" s="145">
        <v>3539.42294</v>
      </c>
      <c r="AH12" s="141">
        <v>3471.8452</v>
      </c>
      <c r="AI12" s="140">
        <v>67.57774</v>
      </c>
      <c r="AJ12" s="145">
        <v>3471.8452</v>
      </c>
      <c r="AK12" s="136">
        <v>67.57774</v>
      </c>
      <c r="AL12" s="145">
        <v>0</v>
      </c>
      <c r="AM12" s="145">
        <v>3471.8452</v>
      </c>
      <c r="AN12" s="62">
        <f t="shared" si="0"/>
        <v>3417.2480600000004</v>
      </c>
      <c r="AP12" s="180"/>
    </row>
    <row r="13" spans="2:42" ht="22.5" customHeight="1">
      <c r="B13" s="54" t="s">
        <v>58</v>
      </c>
      <c r="C13" s="55"/>
      <c r="D13" s="136">
        <v>1921.845</v>
      </c>
      <c r="E13" s="124">
        <v>124.401</v>
      </c>
      <c r="F13" s="124">
        <v>1797.444</v>
      </c>
      <c r="G13" s="124">
        <v>1741.5</v>
      </c>
      <c r="H13" s="124">
        <v>19.8</v>
      </c>
      <c r="I13" s="137">
        <v>19.8</v>
      </c>
      <c r="J13" s="138">
        <v>0</v>
      </c>
      <c r="K13" s="139">
        <v>0</v>
      </c>
      <c r="L13" s="139">
        <v>0</v>
      </c>
      <c r="M13" s="140">
        <v>0</v>
      </c>
      <c r="N13" s="136">
        <v>55.943999999999996</v>
      </c>
      <c r="O13" s="141">
        <v>0</v>
      </c>
      <c r="P13" s="139">
        <v>0</v>
      </c>
      <c r="Q13" s="139">
        <v>55.943999999999996</v>
      </c>
      <c r="R13" s="139">
        <v>0</v>
      </c>
      <c r="S13" s="140">
        <v>0</v>
      </c>
      <c r="T13" s="136">
        <v>55.943999999999996</v>
      </c>
      <c r="U13" s="142">
        <v>0</v>
      </c>
      <c r="X13" s="54" t="s">
        <v>58</v>
      </c>
      <c r="Y13" s="55"/>
      <c r="Z13" s="136">
        <v>55.943999999999996</v>
      </c>
      <c r="AA13" s="136">
        <v>0</v>
      </c>
      <c r="AB13" s="143">
        <v>0</v>
      </c>
      <c r="AC13" s="144">
        <v>0</v>
      </c>
      <c r="AD13" s="136">
        <v>55.943999999999996</v>
      </c>
      <c r="AE13" s="143">
        <v>24.046</v>
      </c>
      <c r="AF13" s="144">
        <v>31.898</v>
      </c>
      <c r="AG13" s="145">
        <v>11.21516</v>
      </c>
      <c r="AH13" s="141">
        <v>8.67048</v>
      </c>
      <c r="AI13" s="140">
        <v>2.54468</v>
      </c>
      <c r="AJ13" s="145">
        <v>28.470480000000002</v>
      </c>
      <c r="AK13" s="136">
        <v>2.54468</v>
      </c>
      <c r="AL13" s="145">
        <v>0</v>
      </c>
      <c r="AM13" s="145">
        <v>152.87148</v>
      </c>
      <c r="AN13" s="62">
        <f t="shared" si="0"/>
        <v>1766.42884</v>
      </c>
      <c r="AP13" s="180"/>
    </row>
    <row r="14" spans="2:42" ht="22.5" customHeight="1">
      <c r="B14" s="54" t="s">
        <v>59</v>
      </c>
      <c r="C14" s="55"/>
      <c r="D14" s="136">
        <v>0</v>
      </c>
      <c r="E14" s="124">
        <v>0</v>
      </c>
      <c r="F14" s="124">
        <v>0</v>
      </c>
      <c r="G14" s="124">
        <v>0</v>
      </c>
      <c r="H14" s="124">
        <v>0</v>
      </c>
      <c r="I14" s="137">
        <v>0</v>
      </c>
      <c r="J14" s="138"/>
      <c r="K14" s="139">
        <v>0</v>
      </c>
      <c r="L14" s="139">
        <v>0</v>
      </c>
      <c r="M14" s="140">
        <v>0</v>
      </c>
      <c r="N14" s="136">
        <v>0</v>
      </c>
      <c r="O14" s="141">
        <v>0</v>
      </c>
      <c r="P14" s="139"/>
      <c r="Q14" s="139">
        <v>0</v>
      </c>
      <c r="R14" s="139">
        <v>0</v>
      </c>
      <c r="S14" s="140">
        <v>0</v>
      </c>
      <c r="T14" s="136">
        <v>0</v>
      </c>
      <c r="U14" s="142"/>
      <c r="X14" s="54" t="s">
        <v>59</v>
      </c>
      <c r="Y14" s="55"/>
      <c r="Z14" s="136">
        <v>0</v>
      </c>
      <c r="AA14" s="136">
        <v>0</v>
      </c>
      <c r="AB14" s="143">
        <v>0</v>
      </c>
      <c r="AC14" s="144">
        <v>0</v>
      </c>
      <c r="AD14" s="136">
        <v>0</v>
      </c>
      <c r="AE14" s="143">
        <v>0</v>
      </c>
      <c r="AF14" s="144">
        <v>0</v>
      </c>
      <c r="AG14" s="145">
        <v>0</v>
      </c>
      <c r="AH14" s="141">
        <v>0</v>
      </c>
      <c r="AI14" s="140">
        <v>0</v>
      </c>
      <c r="AJ14" s="145">
        <v>0</v>
      </c>
      <c r="AK14" s="136">
        <v>0</v>
      </c>
      <c r="AL14" s="145">
        <v>0</v>
      </c>
      <c r="AM14" s="145">
        <v>0</v>
      </c>
      <c r="AN14" s="62">
        <f t="shared" si="0"/>
        <v>0</v>
      </c>
      <c r="AP14" s="180"/>
    </row>
    <row r="15" spans="2:42" ht="22.5" customHeight="1">
      <c r="B15" s="54" t="s">
        <v>60</v>
      </c>
      <c r="C15" s="55"/>
      <c r="D15" s="136">
        <v>0</v>
      </c>
      <c r="E15" s="124">
        <v>0</v>
      </c>
      <c r="F15" s="124">
        <v>0</v>
      </c>
      <c r="G15" s="124">
        <v>0</v>
      </c>
      <c r="H15" s="124">
        <v>0</v>
      </c>
      <c r="I15" s="137">
        <v>0</v>
      </c>
      <c r="J15" s="138"/>
      <c r="K15" s="139">
        <v>0</v>
      </c>
      <c r="L15" s="139">
        <v>0</v>
      </c>
      <c r="M15" s="140">
        <v>0</v>
      </c>
      <c r="N15" s="136">
        <v>0</v>
      </c>
      <c r="O15" s="141">
        <v>0</v>
      </c>
      <c r="P15" s="139"/>
      <c r="Q15" s="139">
        <v>0</v>
      </c>
      <c r="R15" s="139">
        <v>0</v>
      </c>
      <c r="S15" s="140">
        <v>0</v>
      </c>
      <c r="T15" s="136">
        <v>0</v>
      </c>
      <c r="U15" s="142"/>
      <c r="X15" s="54" t="s">
        <v>60</v>
      </c>
      <c r="Y15" s="55"/>
      <c r="Z15" s="136">
        <v>0</v>
      </c>
      <c r="AA15" s="136">
        <v>0</v>
      </c>
      <c r="AB15" s="143">
        <v>0</v>
      </c>
      <c r="AC15" s="144">
        <v>0</v>
      </c>
      <c r="AD15" s="136">
        <v>0</v>
      </c>
      <c r="AE15" s="143">
        <v>0</v>
      </c>
      <c r="AF15" s="144">
        <v>0</v>
      </c>
      <c r="AG15" s="145">
        <v>0</v>
      </c>
      <c r="AH15" s="141">
        <v>0</v>
      </c>
      <c r="AI15" s="140">
        <v>0</v>
      </c>
      <c r="AJ15" s="145">
        <v>0</v>
      </c>
      <c r="AK15" s="136">
        <v>0</v>
      </c>
      <c r="AL15" s="145">
        <v>0</v>
      </c>
      <c r="AM15" s="145">
        <v>0</v>
      </c>
      <c r="AN15" s="62">
        <f t="shared" si="0"/>
        <v>0</v>
      </c>
      <c r="AP15" s="180"/>
    </row>
    <row r="16" spans="2:42" ht="22.5" customHeight="1">
      <c r="B16" s="54" t="s">
        <v>61</v>
      </c>
      <c r="C16" s="55"/>
      <c r="D16" s="136">
        <v>3897.594</v>
      </c>
      <c r="E16" s="124">
        <v>0</v>
      </c>
      <c r="F16" s="124">
        <v>3897.594</v>
      </c>
      <c r="G16" s="124">
        <v>78.76</v>
      </c>
      <c r="H16" s="124">
        <v>7.876</v>
      </c>
      <c r="I16" s="137">
        <v>0</v>
      </c>
      <c r="J16" s="138">
        <v>0</v>
      </c>
      <c r="K16" s="139">
        <v>7.876</v>
      </c>
      <c r="L16" s="139">
        <v>0</v>
      </c>
      <c r="M16" s="140">
        <v>0</v>
      </c>
      <c r="N16" s="136">
        <v>3818.834</v>
      </c>
      <c r="O16" s="141">
        <v>9.514</v>
      </c>
      <c r="P16" s="139">
        <v>0</v>
      </c>
      <c r="Q16" s="139">
        <v>3761.32</v>
      </c>
      <c r="R16" s="139">
        <v>48</v>
      </c>
      <c r="S16" s="140">
        <v>0</v>
      </c>
      <c r="T16" s="136">
        <v>3817.1960000000004</v>
      </c>
      <c r="U16" s="142">
        <v>0</v>
      </c>
      <c r="X16" s="54" t="s">
        <v>61</v>
      </c>
      <c r="Y16" s="55"/>
      <c r="Z16" s="136">
        <v>3817.1960000000004</v>
      </c>
      <c r="AA16" s="136">
        <v>48</v>
      </c>
      <c r="AB16" s="143">
        <v>0</v>
      </c>
      <c r="AC16" s="144">
        <v>48</v>
      </c>
      <c r="AD16" s="136">
        <v>3769.1960000000004</v>
      </c>
      <c r="AE16" s="143">
        <v>1815.545</v>
      </c>
      <c r="AF16" s="144">
        <v>1953.651</v>
      </c>
      <c r="AG16" s="145">
        <v>3610.3451000000005</v>
      </c>
      <c r="AH16" s="141">
        <v>3212.9051000000004</v>
      </c>
      <c r="AI16" s="140">
        <v>397.44</v>
      </c>
      <c r="AJ16" s="145">
        <v>3222.4191000000005</v>
      </c>
      <c r="AK16" s="136">
        <v>445.44</v>
      </c>
      <c r="AL16" s="145">
        <v>0</v>
      </c>
      <c r="AM16" s="145">
        <v>3222.4191000000005</v>
      </c>
      <c r="AN16" s="62">
        <f t="shared" si="0"/>
        <v>229.73489999999993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/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/>
      <c r="Q17" s="147">
        <v>0</v>
      </c>
      <c r="R17" s="147">
        <v>0</v>
      </c>
      <c r="S17" s="148">
        <v>0</v>
      </c>
      <c r="T17" s="124">
        <v>0</v>
      </c>
      <c r="U17" s="149"/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101.915</v>
      </c>
      <c r="E18" s="124">
        <v>0</v>
      </c>
      <c r="F18" s="124">
        <v>101.915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101.915</v>
      </c>
      <c r="O18" s="137">
        <v>0</v>
      </c>
      <c r="P18" s="147">
        <v>0</v>
      </c>
      <c r="Q18" s="147">
        <v>101.915</v>
      </c>
      <c r="R18" s="147">
        <v>0</v>
      </c>
      <c r="S18" s="148">
        <v>0</v>
      </c>
      <c r="T18" s="124">
        <v>101.915</v>
      </c>
      <c r="U18" s="149">
        <v>0</v>
      </c>
      <c r="X18" s="64" t="s">
        <v>63</v>
      </c>
      <c r="Y18" s="65"/>
      <c r="Z18" s="124">
        <v>101.915</v>
      </c>
      <c r="AA18" s="124">
        <v>0</v>
      </c>
      <c r="AB18" s="150">
        <v>0</v>
      </c>
      <c r="AC18" s="151">
        <v>0</v>
      </c>
      <c r="AD18" s="124">
        <v>101.915</v>
      </c>
      <c r="AE18" s="150">
        <v>84.588</v>
      </c>
      <c r="AF18" s="151">
        <v>17.327</v>
      </c>
      <c r="AG18" s="152">
        <v>101.915</v>
      </c>
      <c r="AH18" s="137">
        <v>99.71</v>
      </c>
      <c r="AI18" s="148">
        <v>2.205</v>
      </c>
      <c r="AJ18" s="152">
        <v>99.71</v>
      </c>
      <c r="AK18" s="124">
        <v>2.205</v>
      </c>
      <c r="AL18" s="152">
        <v>0</v>
      </c>
      <c r="AM18" s="152">
        <v>99.71</v>
      </c>
      <c r="AN18" s="69">
        <f t="shared" si="0"/>
        <v>0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/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/>
      <c r="Q19" s="147">
        <v>0</v>
      </c>
      <c r="R19" s="147">
        <v>0</v>
      </c>
      <c r="S19" s="148">
        <v>0</v>
      </c>
      <c r="T19" s="124">
        <v>0</v>
      </c>
      <c r="U19" s="149"/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/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/>
      <c r="Q20" s="147">
        <v>0</v>
      </c>
      <c r="R20" s="147">
        <v>0</v>
      </c>
      <c r="S20" s="148">
        <v>0</v>
      </c>
      <c r="T20" s="124">
        <v>0</v>
      </c>
      <c r="U20" s="149"/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/>
      <c r="E21" s="124"/>
      <c r="F21" s="124"/>
      <c r="G21" s="124"/>
      <c r="H21" s="124"/>
      <c r="I21" s="137"/>
      <c r="J21" s="146"/>
      <c r="K21" s="147"/>
      <c r="L21" s="147"/>
      <c r="M21" s="148"/>
      <c r="N21" s="124"/>
      <c r="O21" s="137"/>
      <c r="P21" s="147"/>
      <c r="Q21" s="147"/>
      <c r="R21" s="147"/>
      <c r="S21" s="148"/>
      <c r="T21" s="124"/>
      <c r="U21" s="149"/>
      <c r="X21" s="64" t="s">
        <v>86</v>
      </c>
      <c r="Y21" s="65"/>
      <c r="Z21" s="124"/>
      <c r="AA21" s="124"/>
      <c r="AB21" s="150"/>
      <c r="AC21" s="151"/>
      <c r="AD21" s="124"/>
      <c r="AE21" s="150"/>
      <c r="AF21" s="151"/>
      <c r="AG21" s="152"/>
      <c r="AH21" s="137"/>
      <c r="AI21" s="148"/>
      <c r="AJ21" s="152"/>
      <c r="AK21" s="124"/>
      <c r="AL21" s="152"/>
      <c r="AM21" s="152"/>
      <c r="AN21" s="69"/>
      <c r="AP21" s="180"/>
    </row>
    <row r="22" spans="2:42" ht="22.5" customHeight="1">
      <c r="B22" s="64" t="s">
        <v>66</v>
      </c>
      <c r="C22" s="65"/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7">
        <v>0</v>
      </c>
      <c r="J22" s="146"/>
      <c r="K22" s="147">
        <v>0</v>
      </c>
      <c r="L22" s="147">
        <v>0</v>
      </c>
      <c r="M22" s="148">
        <v>0</v>
      </c>
      <c r="N22" s="124">
        <v>0</v>
      </c>
      <c r="O22" s="137">
        <v>0</v>
      </c>
      <c r="P22" s="147"/>
      <c r="Q22" s="147">
        <v>0</v>
      </c>
      <c r="R22" s="147">
        <v>0</v>
      </c>
      <c r="S22" s="148">
        <v>0</v>
      </c>
      <c r="T22" s="124">
        <v>0</v>
      </c>
      <c r="U22" s="149"/>
      <c r="X22" s="64" t="s">
        <v>66</v>
      </c>
      <c r="Y22" s="65"/>
      <c r="Z22" s="124">
        <v>0</v>
      </c>
      <c r="AA22" s="124">
        <v>0</v>
      </c>
      <c r="AB22" s="150">
        <v>0</v>
      </c>
      <c r="AC22" s="151">
        <v>0</v>
      </c>
      <c r="AD22" s="124">
        <v>0</v>
      </c>
      <c r="AE22" s="150">
        <v>0</v>
      </c>
      <c r="AF22" s="151">
        <v>0</v>
      </c>
      <c r="AG22" s="152">
        <v>0</v>
      </c>
      <c r="AH22" s="137">
        <v>0</v>
      </c>
      <c r="AI22" s="148">
        <v>0</v>
      </c>
      <c r="AJ22" s="152">
        <v>0</v>
      </c>
      <c r="AK22" s="124">
        <v>0</v>
      </c>
      <c r="AL22" s="152">
        <v>0</v>
      </c>
      <c r="AM22" s="152">
        <v>0</v>
      </c>
      <c r="AN22" s="69">
        <f t="shared" si="0"/>
        <v>0</v>
      </c>
      <c r="AP22" s="180"/>
    </row>
    <row r="23" spans="2:42" ht="22.5" customHeight="1">
      <c r="B23" s="64" t="s">
        <v>67</v>
      </c>
      <c r="C23" s="65"/>
      <c r="D23" s="124">
        <v>455.311</v>
      </c>
      <c r="E23" s="124">
        <v>37.962</v>
      </c>
      <c r="F23" s="124">
        <v>417.349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417.349</v>
      </c>
      <c r="O23" s="137">
        <v>19.926</v>
      </c>
      <c r="P23" s="147">
        <v>0</v>
      </c>
      <c r="Q23" s="147">
        <v>397.423</v>
      </c>
      <c r="R23" s="147">
        <v>0</v>
      </c>
      <c r="S23" s="148">
        <v>0</v>
      </c>
      <c r="T23" s="124">
        <v>397.423</v>
      </c>
      <c r="U23" s="149">
        <v>0</v>
      </c>
      <c r="X23" s="64" t="s">
        <v>67</v>
      </c>
      <c r="Y23" s="65"/>
      <c r="Z23" s="124">
        <v>397.423</v>
      </c>
      <c r="AA23" s="124">
        <v>0</v>
      </c>
      <c r="AB23" s="150">
        <v>0</v>
      </c>
      <c r="AC23" s="151">
        <v>0</v>
      </c>
      <c r="AD23" s="124">
        <v>397.423</v>
      </c>
      <c r="AE23" s="150">
        <v>290.624</v>
      </c>
      <c r="AF23" s="151">
        <v>106.799</v>
      </c>
      <c r="AG23" s="152">
        <v>397.423</v>
      </c>
      <c r="AH23" s="137">
        <v>397.423</v>
      </c>
      <c r="AI23" s="148">
        <v>0</v>
      </c>
      <c r="AJ23" s="152">
        <v>417.349</v>
      </c>
      <c r="AK23" s="124">
        <v>0</v>
      </c>
      <c r="AL23" s="152">
        <v>0</v>
      </c>
      <c r="AM23" s="152">
        <v>455.311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10.113</v>
      </c>
      <c r="E24" s="124">
        <v>0</v>
      </c>
      <c r="F24" s="124">
        <v>10.113</v>
      </c>
      <c r="G24" s="124">
        <v>0</v>
      </c>
      <c r="H24" s="124">
        <v>0</v>
      </c>
      <c r="I24" s="137">
        <v>0</v>
      </c>
      <c r="J24" s="146">
        <v>0</v>
      </c>
      <c r="K24" s="147">
        <v>0</v>
      </c>
      <c r="L24" s="147">
        <v>0</v>
      </c>
      <c r="M24" s="148">
        <v>0</v>
      </c>
      <c r="N24" s="124">
        <v>10.113</v>
      </c>
      <c r="O24" s="137">
        <v>0</v>
      </c>
      <c r="P24" s="147">
        <v>0</v>
      </c>
      <c r="Q24" s="147">
        <v>10.113</v>
      </c>
      <c r="R24" s="147">
        <v>0</v>
      </c>
      <c r="S24" s="148">
        <v>0</v>
      </c>
      <c r="T24" s="124">
        <v>10.113</v>
      </c>
      <c r="U24" s="149">
        <v>0</v>
      </c>
      <c r="X24" s="64" t="s">
        <v>68</v>
      </c>
      <c r="Y24" s="65"/>
      <c r="Z24" s="124">
        <v>10.113</v>
      </c>
      <c r="AA24" s="124">
        <v>0</v>
      </c>
      <c r="AB24" s="150">
        <v>0</v>
      </c>
      <c r="AC24" s="151">
        <v>0</v>
      </c>
      <c r="AD24" s="124">
        <v>10.113</v>
      </c>
      <c r="AE24" s="150">
        <v>10.113</v>
      </c>
      <c r="AF24" s="151">
        <v>0</v>
      </c>
      <c r="AG24" s="152">
        <v>10.113</v>
      </c>
      <c r="AH24" s="137">
        <v>0</v>
      </c>
      <c r="AI24" s="148">
        <v>10.113</v>
      </c>
      <c r="AJ24" s="152">
        <v>0</v>
      </c>
      <c r="AK24" s="124">
        <v>10.113</v>
      </c>
      <c r="AL24" s="152">
        <v>0</v>
      </c>
      <c r="AM24" s="152">
        <v>0</v>
      </c>
      <c r="AN24" s="69">
        <f t="shared" si="0"/>
        <v>0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/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/>
      <c r="Q25" s="139">
        <v>0</v>
      </c>
      <c r="R25" s="139">
        <v>0</v>
      </c>
      <c r="S25" s="140">
        <v>0</v>
      </c>
      <c r="T25" s="136">
        <v>0</v>
      </c>
      <c r="U25" s="142"/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0</v>
      </c>
      <c r="O26" s="141">
        <v>0</v>
      </c>
      <c r="P26" s="139">
        <v>0</v>
      </c>
      <c r="Q26" s="139">
        <v>0</v>
      </c>
      <c r="R26" s="139">
        <v>0</v>
      </c>
      <c r="S26" s="140">
        <v>0</v>
      </c>
      <c r="T26" s="136">
        <v>0</v>
      </c>
      <c r="U26" s="142">
        <v>0</v>
      </c>
      <c r="X26" s="54" t="s">
        <v>70</v>
      </c>
      <c r="Y26" s="55"/>
      <c r="Z26" s="136">
        <v>0</v>
      </c>
      <c r="AA26" s="136">
        <v>0</v>
      </c>
      <c r="AB26" s="143">
        <v>0</v>
      </c>
      <c r="AC26" s="144">
        <v>0</v>
      </c>
      <c r="AD26" s="136">
        <v>0</v>
      </c>
      <c r="AE26" s="143">
        <v>0</v>
      </c>
      <c r="AF26" s="144">
        <v>0</v>
      </c>
      <c r="AG26" s="145">
        <v>0</v>
      </c>
      <c r="AH26" s="141">
        <v>0</v>
      </c>
      <c r="AI26" s="140">
        <v>0</v>
      </c>
      <c r="AJ26" s="145">
        <v>0</v>
      </c>
      <c r="AK26" s="136">
        <v>0</v>
      </c>
      <c r="AL26" s="145">
        <v>0</v>
      </c>
      <c r="AM26" s="145">
        <v>0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4">
        <v>0</v>
      </c>
      <c r="J27" s="155"/>
      <c r="K27" s="155">
        <v>0</v>
      </c>
      <c r="L27" s="155">
        <v>0</v>
      </c>
      <c r="M27" s="156">
        <v>0</v>
      </c>
      <c r="N27" s="153">
        <v>0</v>
      </c>
      <c r="O27" s="154">
        <v>0</v>
      </c>
      <c r="P27" s="155"/>
      <c r="Q27" s="155">
        <v>0</v>
      </c>
      <c r="R27" s="155">
        <v>0</v>
      </c>
      <c r="S27" s="156">
        <v>0</v>
      </c>
      <c r="T27" s="153">
        <v>0</v>
      </c>
      <c r="U27" s="157"/>
      <c r="X27" s="71"/>
      <c r="Y27" s="72" t="s">
        <v>71</v>
      </c>
      <c r="Z27" s="153">
        <v>0</v>
      </c>
      <c r="AA27" s="153">
        <v>0</v>
      </c>
      <c r="AB27" s="158">
        <v>0</v>
      </c>
      <c r="AC27" s="159">
        <v>0</v>
      </c>
      <c r="AD27" s="153">
        <v>0</v>
      </c>
      <c r="AE27" s="158">
        <v>0</v>
      </c>
      <c r="AF27" s="159">
        <v>0</v>
      </c>
      <c r="AG27" s="160">
        <v>0</v>
      </c>
      <c r="AH27" s="154">
        <v>0</v>
      </c>
      <c r="AI27" s="156">
        <v>0</v>
      </c>
      <c r="AJ27" s="160">
        <v>0</v>
      </c>
      <c r="AK27" s="153">
        <v>0</v>
      </c>
      <c r="AL27" s="160">
        <v>0</v>
      </c>
      <c r="AM27" s="160">
        <v>0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/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/>
      <c r="Q28" s="155">
        <v>0</v>
      </c>
      <c r="R28" s="155">
        <v>0</v>
      </c>
      <c r="S28" s="156">
        <v>0</v>
      </c>
      <c r="T28" s="153">
        <v>0</v>
      </c>
      <c r="U28" s="157"/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/>
      <c r="E29" s="161"/>
      <c r="F29" s="161"/>
      <c r="G29" s="161"/>
      <c r="H29" s="161"/>
      <c r="I29" s="162"/>
      <c r="J29" s="163"/>
      <c r="K29" s="163"/>
      <c r="L29" s="163"/>
      <c r="M29" s="164"/>
      <c r="N29" s="161"/>
      <c r="O29" s="162"/>
      <c r="P29" s="163"/>
      <c r="Q29" s="163"/>
      <c r="R29" s="163"/>
      <c r="S29" s="164"/>
      <c r="T29" s="161"/>
      <c r="U29" s="165"/>
      <c r="X29" s="79"/>
      <c r="Y29" s="80" t="s">
        <v>73</v>
      </c>
      <c r="Z29" s="161"/>
      <c r="AA29" s="161"/>
      <c r="AB29" s="166"/>
      <c r="AC29" s="167"/>
      <c r="AD29" s="161"/>
      <c r="AE29" s="166"/>
      <c r="AF29" s="167"/>
      <c r="AG29" s="168"/>
      <c r="AH29" s="162"/>
      <c r="AI29" s="164"/>
      <c r="AJ29" s="168">
        <v>0</v>
      </c>
      <c r="AK29" s="161">
        <v>0</v>
      </c>
      <c r="AL29" s="168">
        <v>0</v>
      </c>
      <c r="AM29" s="168">
        <v>0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/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/>
      <c r="Q30" s="139">
        <v>0</v>
      </c>
      <c r="R30" s="139">
        <v>0</v>
      </c>
      <c r="S30" s="140">
        <v>0</v>
      </c>
      <c r="T30" s="136">
        <v>0</v>
      </c>
      <c r="U30" s="142"/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37">
        <v>0</v>
      </c>
      <c r="J31" s="147"/>
      <c r="K31" s="147">
        <v>0</v>
      </c>
      <c r="L31" s="147">
        <v>0</v>
      </c>
      <c r="M31" s="148">
        <v>0</v>
      </c>
      <c r="N31" s="124">
        <v>0</v>
      </c>
      <c r="O31" s="137">
        <v>0</v>
      </c>
      <c r="P31" s="147"/>
      <c r="Q31" s="147">
        <v>0</v>
      </c>
      <c r="R31" s="147">
        <v>0</v>
      </c>
      <c r="S31" s="148">
        <v>0</v>
      </c>
      <c r="T31" s="124">
        <v>0</v>
      </c>
      <c r="U31" s="149"/>
      <c r="X31" s="64" t="s">
        <v>76</v>
      </c>
      <c r="Y31" s="65"/>
      <c r="Z31" s="124">
        <v>0</v>
      </c>
      <c r="AA31" s="124">
        <v>0</v>
      </c>
      <c r="AB31" s="150">
        <v>0</v>
      </c>
      <c r="AC31" s="151">
        <v>0</v>
      </c>
      <c r="AD31" s="124">
        <v>0</v>
      </c>
      <c r="AE31" s="150">
        <v>0</v>
      </c>
      <c r="AF31" s="151">
        <v>0</v>
      </c>
      <c r="AG31" s="152">
        <v>0</v>
      </c>
      <c r="AH31" s="137">
        <v>0</v>
      </c>
      <c r="AI31" s="148">
        <v>0</v>
      </c>
      <c r="AJ31" s="152">
        <v>0</v>
      </c>
      <c r="AK31" s="124">
        <v>0</v>
      </c>
      <c r="AL31" s="152">
        <v>0</v>
      </c>
      <c r="AM31" s="152">
        <v>0</v>
      </c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/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/>
      <c r="Q32" s="147">
        <v>0</v>
      </c>
      <c r="R32" s="147">
        <v>0</v>
      </c>
      <c r="S32" s="148">
        <v>0</v>
      </c>
      <c r="T32" s="124">
        <v>0</v>
      </c>
      <c r="U32" s="149"/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0.394</v>
      </c>
      <c r="E33" s="124">
        <v>0</v>
      </c>
      <c r="F33" s="124">
        <v>0.394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0.394</v>
      </c>
      <c r="O33" s="137">
        <v>0</v>
      </c>
      <c r="P33" s="147">
        <v>0</v>
      </c>
      <c r="Q33" s="147">
        <v>0.394</v>
      </c>
      <c r="R33" s="147">
        <v>0</v>
      </c>
      <c r="S33" s="148">
        <v>0</v>
      </c>
      <c r="T33" s="124">
        <v>0.394</v>
      </c>
      <c r="U33" s="149">
        <v>0</v>
      </c>
      <c r="X33" s="184" t="s">
        <v>88</v>
      </c>
      <c r="Y33" s="14"/>
      <c r="Z33" s="124">
        <v>0.394</v>
      </c>
      <c r="AA33" s="124">
        <v>0</v>
      </c>
      <c r="AB33" s="150">
        <v>0</v>
      </c>
      <c r="AC33" s="151">
        <v>0</v>
      </c>
      <c r="AD33" s="124">
        <v>0.394</v>
      </c>
      <c r="AE33" s="150">
        <v>0.394</v>
      </c>
      <c r="AF33" s="151">
        <v>0</v>
      </c>
      <c r="AG33" s="152">
        <v>0.394</v>
      </c>
      <c r="AH33" s="137">
        <v>0</v>
      </c>
      <c r="AI33" s="148">
        <v>0.394</v>
      </c>
      <c r="AJ33" s="152">
        <v>0</v>
      </c>
      <c r="AK33" s="124">
        <v>0.394</v>
      </c>
      <c r="AL33" s="152">
        <v>0</v>
      </c>
      <c r="AM33" s="152">
        <v>0</v>
      </c>
      <c r="AN33" s="69"/>
      <c r="AP33" s="180"/>
    </row>
    <row r="34" spans="2:42" ht="22.5" customHeight="1">
      <c r="B34" s="87" t="s">
        <v>77</v>
      </c>
      <c r="C34" s="88"/>
      <c r="D34" s="124">
        <v>32.292</v>
      </c>
      <c r="E34" s="124">
        <v>0</v>
      </c>
      <c r="F34" s="124">
        <v>32.292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32.292</v>
      </c>
      <c r="O34" s="137">
        <v>0</v>
      </c>
      <c r="P34" s="147">
        <v>0</v>
      </c>
      <c r="Q34" s="147">
        <v>32.292</v>
      </c>
      <c r="R34" s="147">
        <v>0</v>
      </c>
      <c r="S34" s="148">
        <v>0</v>
      </c>
      <c r="T34" s="124">
        <v>32.292</v>
      </c>
      <c r="U34" s="149">
        <v>0</v>
      </c>
      <c r="X34" s="87" t="s">
        <v>77</v>
      </c>
      <c r="Y34" s="88"/>
      <c r="Z34" s="124">
        <v>32.292</v>
      </c>
      <c r="AA34" s="124">
        <v>0</v>
      </c>
      <c r="AB34" s="150">
        <v>0</v>
      </c>
      <c r="AC34" s="151">
        <v>0</v>
      </c>
      <c r="AD34" s="124">
        <v>32.292</v>
      </c>
      <c r="AE34" s="150">
        <v>32.292</v>
      </c>
      <c r="AF34" s="151">
        <v>0</v>
      </c>
      <c r="AG34" s="152">
        <v>32.292</v>
      </c>
      <c r="AH34" s="137">
        <v>32.292</v>
      </c>
      <c r="AI34" s="148">
        <v>0</v>
      </c>
      <c r="AJ34" s="152">
        <v>32.292</v>
      </c>
      <c r="AK34" s="124">
        <v>0</v>
      </c>
      <c r="AL34" s="152">
        <v>0</v>
      </c>
      <c r="AM34" s="152">
        <v>32.292</v>
      </c>
      <c r="AN34" s="69">
        <f t="shared" si="0"/>
        <v>0</v>
      </c>
      <c r="AP34" s="180"/>
    </row>
    <row r="35" spans="2:42" ht="22.5" customHeight="1">
      <c r="B35" s="87" t="s">
        <v>78</v>
      </c>
      <c r="C35" s="88"/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37">
        <v>0</v>
      </c>
      <c r="J35" s="147"/>
      <c r="K35" s="147">
        <v>0</v>
      </c>
      <c r="L35" s="147">
        <v>0</v>
      </c>
      <c r="M35" s="148">
        <v>0</v>
      </c>
      <c r="N35" s="124">
        <v>0</v>
      </c>
      <c r="O35" s="137">
        <v>0</v>
      </c>
      <c r="P35" s="147"/>
      <c r="Q35" s="147">
        <v>0</v>
      </c>
      <c r="R35" s="147">
        <v>0</v>
      </c>
      <c r="S35" s="148">
        <v>0</v>
      </c>
      <c r="T35" s="124">
        <v>0</v>
      </c>
      <c r="U35" s="149"/>
      <c r="X35" s="87" t="s">
        <v>78</v>
      </c>
      <c r="Y35" s="88"/>
      <c r="Z35" s="124">
        <v>0</v>
      </c>
      <c r="AA35" s="124">
        <v>0</v>
      </c>
      <c r="AB35" s="150">
        <v>0</v>
      </c>
      <c r="AC35" s="151">
        <v>0</v>
      </c>
      <c r="AD35" s="124">
        <v>0</v>
      </c>
      <c r="AE35" s="150">
        <v>0</v>
      </c>
      <c r="AF35" s="151">
        <v>0</v>
      </c>
      <c r="AG35" s="152">
        <v>0</v>
      </c>
      <c r="AH35" s="137">
        <v>0</v>
      </c>
      <c r="AI35" s="148">
        <v>0</v>
      </c>
      <c r="AJ35" s="152">
        <v>0</v>
      </c>
      <c r="AK35" s="124">
        <v>0</v>
      </c>
      <c r="AL35" s="152">
        <v>0</v>
      </c>
      <c r="AM35" s="152">
        <v>0</v>
      </c>
      <c r="AN35" s="69">
        <f t="shared" si="0"/>
        <v>0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/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/>
      <c r="Q36" s="171">
        <v>0</v>
      </c>
      <c r="R36" s="171">
        <v>0</v>
      </c>
      <c r="S36" s="172">
        <v>0</v>
      </c>
      <c r="T36" s="169">
        <v>0</v>
      </c>
      <c r="U36" s="173"/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B3:C9"/>
    <mergeCell ref="X3:Y9"/>
    <mergeCell ref="Z3:Z4"/>
    <mergeCell ref="AH6:AI6"/>
    <mergeCell ref="AD4:AI4"/>
    <mergeCell ref="AG5:AI5"/>
    <mergeCell ref="AB6:AC7"/>
    <mergeCell ref="AE6:AF7"/>
    <mergeCell ref="R6:R8"/>
    <mergeCell ref="S6:S8"/>
    <mergeCell ref="AI7:AI8"/>
    <mergeCell ref="AA3:AI3"/>
    <mergeCell ref="O5:S5"/>
    <mergeCell ref="N3:S3"/>
    <mergeCell ref="N4:S4"/>
    <mergeCell ref="O6:O8"/>
    <mergeCell ref="P6:P8"/>
    <mergeCell ref="Q6:Q8"/>
    <mergeCell ref="I6:I8"/>
    <mergeCell ref="J6:J8"/>
    <mergeCell ref="K6:K8"/>
    <mergeCell ref="AH7:AH8"/>
    <mergeCell ref="L6:L8"/>
    <mergeCell ref="M6:M8"/>
    <mergeCell ref="AN3:AN4"/>
    <mergeCell ref="AK3:AK4"/>
    <mergeCell ref="I5:M5"/>
    <mergeCell ref="AM3:AM4"/>
    <mergeCell ref="AL3:AL4"/>
    <mergeCell ref="G3:M3"/>
    <mergeCell ref="H4:M4"/>
    <mergeCell ref="AJ3:AJ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115</v>
      </c>
      <c r="W1" s="183"/>
      <c r="X1" s="182" t="s">
        <v>116</v>
      </c>
    </row>
    <row r="2" spans="21:40" ht="13.5" customHeight="1" thickBot="1">
      <c r="U2" s="2" t="s">
        <v>0</v>
      </c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9053.599000000002</v>
      </c>
      <c r="E10" s="115">
        <v>0</v>
      </c>
      <c r="F10" s="115">
        <v>9053.599000000002</v>
      </c>
      <c r="G10" s="115">
        <v>0.122</v>
      </c>
      <c r="H10" s="115">
        <v>0.017</v>
      </c>
      <c r="I10" s="116">
        <v>0</v>
      </c>
      <c r="J10" s="117">
        <v>0</v>
      </c>
      <c r="K10" s="117">
        <v>0.017</v>
      </c>
      <c r="L10" s="117">
        <v>0</v>
      </c>
      <c r="M10" s="118">
        <v>0</v>
      </c>
      <c r="N10" s="115">
        <v>9053.477000000003</v>
      </c>
      <c r="O10" s="116">
        <v>4.914</v>
      </c>
      <c r="P10" s="117">
        <v>0</v>
      </c>
      <c r="Q10" s="117">
        <v>9032.108</v>
      </c>
      <c r="R10" s="117">
        <v>16.455000000000002</v>
      </c>
      <c r="S10" s="118">
        <v>0</v>
      </c>
      <c r="T10" s="115">
        <v>9048.580000000002</v>
      </c>
      <c r="U10" s="119">
        <v>0</v>
      </c>
      <c r="X10" s="178" t="s">
        <v>55</v>
      </c>
      <c r="Y10" s="179"/>
      <c r="Z10" s="115">
        <v>9048.580000000002</v>
      </c>
      <c r="AA10" s="115">
        <v>16.455000000000002</v>
      </c>
      <c r="AB10" s="116">
        <v>0</v>
      </c>
      <c r="AC10" s="118">
        <v>16.455000000000002</v>
      </c>
      <c r="AD10" s="115">
        <v>9032.125</v>
      </c>
      <c r="AE10" s="116">
        <v>8032.811000000001</v>
      </c>
      <c r="AF10" s="118">
        <v>999.314</v>
      </c>
      <c r="AG10" s="120">
        <v>7685.423616000001</v>
      </c>
      <c r="AH10" s="116">
        <v>4381.303896699999</v>
      </c>
      <c r="AI10" s="118">
        <v>3304.1197193</v>
      </c>
      <c r="AJ10" s="120">
        <v>4386.2178967</v>
      </c>
      <c r="AK10" s="115">
        <v>3320.5747192999997</v>
      </c>
      <c r="AL10" s="120">
        <v>0</v>
      </c>
      <c r="AM10" s="120">
        <v>4386.2178967</v>
      </c>
      <c r="AN10" s="38">
        <f>SUM(AN11:AN36)-AN26</f>
        <v>1346.6564539999997</v>
      </c>
      <c r="AP10" s="122"/>
    </row>
    <row r="11" spans="2:42" ht="22.5" customHeight="1">
      <c r="B11" s="42" t="s">
        <v>56</v>
      </c>
      <c r="C11" s="43"/>
      <c r="D11" s="123">
        <v>0</v>
      </c>
      <c r="E11" s="124">
        <v>0</v>
      </c>
      <c r="F11" s="124">
        <v>0</v>
      </c>
      <c r="G11" s="124">
        <v>0</v>
      </c>
      <c r="H11" s="124">
        <v>0</v>
      </c>
      <c r="I11" s="125">
        <v>0</v>
      </c>
      <c r="J11" s="126"/>
      <c r="K11" s="127">
        <v>0</v>
      </c>
      <c r="L11" s="128">
        <v>0</v>
      </c>
      <c r="M11" s="129">
        <v>0</v>
      </c>
      <c r="N11" s="123">
        <v>0</v>
      </c>
      <c r="O11" s="130">
        <v>0</v>
      </c>
      <c r="P11" s="128"/>
      <c r="Q11" s="128">
        <v>0</v>
      </c>
      <c r="R11" s="128">
        <v>0</v>
      </c>
      <c r="S11" s="129">
        <v>0</v>
      </c>
      <c r="T11" s="123">
        <v>0</v>
      </c>
      <c r="U11" s="131"/>
      <c r="X11" s="42" t="s">
        <v>56</v>
      </c>
      <c r="Y11" s="43"/>
      <c r="Z11" s="123">
        <v>0</v>
      </c>
      <c r="AA11" s="123">
        <v>0</v>
      </c>
      <c r="AB11" s="132">
        <v>0</v>
      </c>
      <c r="AC11" s="133">
        <v>0</v>
      </c>
      <c r="AD11" s="123">
        <v>0</v>
      </c>
      <c r="AE11" s="132">
        <v>0</v>
      </c>
      <c r="AF11" s="133">
        <v>0</v>
      </c>
      <c r="AG11" s="134">
        <v>0</v>
      </c>
      <c r="AH11" s="130">
        <v>0</v>
      </c>
      <c r="AI11" s="129">
        <v>0</v>
      </c>
      <c r="AJ11" s="134">
        <v>0</v>
      </c>
      <c r="AK11" s="123">
        <v>0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126.89699999999999</v>
      </c>
      <c r="E12" s="124">
        <v>0</v>
      </c>
      <c r="F12" s="124">
        <v>126.89699999999999</v>
      </c>
      <c r="G12" s="124">
        <v>0</v>
      </c>
      <c r="H12" s="124">
        <v>0</v>
      </c>
      <c r="I12" s="137">
        <v>0</v>
      </c>
      <c r="J12" s="138">
        <v>0</v>
      </c>
      <c r="K12" s="139">
        <v>0</v>
      </c>
      <c r="L12" s="139">
        <v>0</v>
      </c>
      <c r="M12" s="140">
        <v>0</v>
      </c>
      <c r="N12" s="136">
        <v>126.89699999999999</v>
      </c>
      <c r="O12" s="141">
        <v>0</v>
      </c>
      <c r="P12" s="139">
        <v>0</v>
      </c>
      <c r="Q12" s="139">
        <v>114.423</v>
      </c>
      <c r="R12" s="139">
        <v>12.474</v>
      </c>
      <c r="S12" s="140">
        <v>0</v>
      </c>
      <c r="T12" s="136">
        <v>126.89699999999999</v>
      </c>
      <c r="U12" s="142">
        <v>0</v>
      </c>
      <c r="X12" s="54" t="s">
        <v>57</v>
      </c>
      <c r="Y12" s="55"/>
      <c r="Z12" s="136">
        <v>126.89699999999999</v>
      </c>
      <c r="AA12" s="136">
        <v>12.474</v>
      </c>
      <c r="AB12" s="143">
        <v>0</v>
      </c>
      <c r="AC12" s="144">
        <v>12.474</v>
      </c>
      <c r="AD12" s="136">
        <v>114.423</v>
      </c>
      <c r="AE12" s="143">
        <v>20.418</v>
      </c>
      <c r="AF12" s="144">
        <v>94.005</v>
      </c>
      <c r="AG12" s="145">
        <v>37.54096</v>
      </c>
      <c r="AH12" s="141">
        <v>15.6539798</v>
      </c>
      <c r="AI12" s="140">
        <v>21.8869802</v>
      </c>
      <c r="AJ12" s="145">
        <v>15.6539798</v>
      </c>
      <c r="AK12" s="136">
        <v>34.3609802</v>
      </c>
      <c r="AL12" s="145">
        <v>0</v>
      </c>
      <c r="AM12" s="145">
        <v>15.6539798</v>
      </c>
      <c r="AN12" s="62">
        <f t="shared" si="0"/>
        <v>76.88204</v>
      </c>
      <c r="AP12" s="180"/>
    </row>
    <row r="13" spans="2:42" ht="22.5" customHeight="1">
      <c r="B13" s="54" t="s">
        <v>58</v>
      </c>
      <c r="C13" s="55"/>
      <c r="D13" s="136">
        <v>308.58599999999996</v>
      </c>
      <c r="E13" s="124">
        <v>0</v>
      </c>
      <c r="F13" s="124">
        <v>308.58599999999996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308.58599999999996</v>
      </c>
      <c r="O13" s="141">
        <v>0.204</v>
      </c>
      <c r="P13" s="139">
        <v>0</v>
      </c>
      <c r="Q13" s="139">
        <v>308.382</v>
      </c>
      <c r="R13" s="139">
        <v>0</v>
      </c>
      <c r="S13" s="140">
        <v>0</v>
      </c>
      <c r="T13" s="136">
        <v>308.382</v>
      </c>
      <c r="U13" s="142">
        <v>0</v>
      </c>
      <c r="X13" s="54" t="s">
        <v>58</v>
      </c>
      <c r="Y13" s="55"/>
      <c r="Z13" s="136">
        <v>308.382</v>
      </c>
      <c r="AA13" s="136">
        <v>0</v>
      </c>
      <c r="AB13" s="143">
        <v>0</v>
      </c>
      <c r="AC13" s="144">
        <v>0</v>
      </c>
      <c r="AD13" s="136">
        <v>308.382</v>
      </c>
      <c r="AE13" s="143">
        <v>228.26399999999998</v>
      </c>
      <c r="AF13" s="144">
        <v>80.118</v>
      </c>
      <c r="AG13" s="145">
        <v>19.76071</v>
      </c>
      <c r="AH13" s="141">
        <v>8.11562</v>
      </c>
      <c r="AI13" s="140">
        <v>11.64509</v>
      </c>
      <c r="AJ13" s="145">
        <v>8.31962</v>
      </c>
      <c r="AK13" s="136">
        <v>11.64509</v>
      </c>
      <c r="AL13" s="145">
        <v>0</v>
      </c>
      <c r="AM13" s="145">
        <v>8.31962</v>
      </c>
      <c r="AN13" s="62">
        <f t="shared" si="0"/>
        <v>288.62129</v>
      </c>
      <c r="AP13" s="180"/>
    </row>
    <row r="14" spans="2:42" ht="22.5" customHeight="1">
      <c r="B14" s="54" t="s">
        <v>59</v>
      </c>
      <c r="C14" s="55"/>
      <c r="D14" s="136">
        <v>90.34800000000001</v>
      </c>
      <c r="E14" s="124">
        <v>0</v>
      </c>
      <c r="F14" s="124">
        <v>90.34800000000001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90.34800000000001</v>
      </c>
      <c r="O14" s="141">
        <v>0</v>
      </c>
      <c r="P14" s="139">
        <v>0</v>
      </c>
      <c r="Q14" s="139">
        <v>90.34800000000001</v>
      </c>
      <c r="R14" s="139">
        <v>0</v>
      </c>
      <c r="S14" s="140">
        <v>0</v>
      </c>
      <c r="T14" s="136">
        <v>90.34800000000001</v>
      </c>
      <c r="U14" s="142">
        <v>0</v>
      </c>
      <c r="X14" s="54" t="s">
        <v>59</v>
      </c>
      <c r="Y14" s="55"/>
      <c r="Z14" s="136">
        <v>90.34800000000001</v>
      </c>
      <c r="AA14" s="136">
        <v>0</v>
      </c>
      <c r="AB14" s="143">
        <v>0</v>
      </c>
      <c r="AC14" s="144">
        <v>0</v>
      </c>
      <c r="AD14" s="136">
        <v>90.34800000000001</v>
      </c>
      <c r="AE14" s="143">
        <v>14.033</v>
      </c>
      <c r="AF14" s="144">
        <v>76.315</v>
      </c>
      <c r="AG14" s="145">
        <v>10.080143999999999</v>
      </c>
      <c r="AH14" s="141">
        <v>0.382668</v>
      </c>
      <c r="AI14" s="140">
        <v>9.697476</v>
      </c>
      <c r="AJ14" s="145">
        <v>0.382668</v>
      </c>
      <c r="AK14" s="136">
        <v>9.697476</v>
      </c>
      <c r="AL14" s="145">
        <v>0</v>
      </c>
      <c r="AM14" s="145">
        <v>0.382668</v>
      </c>
      <c r="AN14" s="62">
        <f t="shared" si="0"/>
        <v>80.26785600000001</v>
      </c>
      <c r="AP14" s="180"/>
    </row>
    <row r="15" spans="2:42" ht="22.5" customHeight="1">
      <c r="B15" s="54" t="s">
        <v>60</v>
      </c>
      <c r="C15" s="55"/>
      <c r="D15" s="136">
        <v>13.617</v>
      </c>
      <c r="E15" s="124">
        <v>0</v>
      </c>
      <c r="F15" s="124">
        <v>13.617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13.617</v>
      </c>
      <c r="O15" s="141">
        <v>0.007</v>
      </c>
      <c r="P15" s="139">
        <v>0</v>
      </c>
      <c r="Q15" s="139">
        <v>13.61</v>
      </c>
      <c r="R15" s="139">
        <v>0</v>
      </c>
      <c r="S15" s="140">
        <v>0</v>
      </c>
      <c r="T15" s="136">
        <v>13.61</v>
      </c>
      <c r="U15" s="142">
        <v>0</v>
      </c>
      <c r="X15" s="54" t="s">
        <v>60</v>
      </c>
      <c r="Y15" s="55"/>
      <c r="Z15" s="136">
        <v>13.61</v>
      </c>
      <c r="AA15" s="136">
        <v>0</v>
      </c>
      <c r="AB15" s="143">
        <v>0</v>
      </c>
      <c r="AC15" s="144">
        <v>0</v>
      </c>
      <c r="AD15" s="136">
        <v>13.61</v>
      </c>
      <c r="AE15" s="143">
        <v>5.492999999999999</v>
      </c>
      <c r="AF15" s="144">
        <v>8.116999999999999</v>
      </c>
      <c r="AG15" s="145">
        <v>2.2569920000000003</v>
      </c>
      <c r="AH15" s="141">
        <v>0.02342</v>
      </c>
      <c r="AI15" s="140">
        <v>2.233572</v>
      </c>
      <c r="AJ15" s="145">
        <v>0.03042</v>
      </c>
      <c r="AK15" s="136">
        <v>2.233572</v>
      </c>
      <c r="AL15" s="145">
        <v>0</v>
      </c>
      <c r="AM15" s="145">
        <v>0.03042</v>
      </c>
      <c r="AN15" s="62">
        <f t="shared" si="0"/>
        <v>11.353007999999999</v>
      </c>
      <c r="AP15" s="180"/>
    </row>
    <row r="16" spans="2:42" ht="22.5" customHeight="1">
      <c r="B16" s="54" t="s">
        <v>61</v>
      </c>
      <c r="C16" s="55"/>
      <c r="D16" s="136">
        <v>2065.1870000000004</v>
      </c>
      <c r="E16" s="124">
        <v>0</v>
      </c>
      <c r="F16" s="124">
        <v>2065.1870000000004</v>
      </c>
      <c r="G16" s="124">
        <v>0.11</v>
      </c>
      <c r="H16" s="124">
        <v>0.005</v>
      </c>
      <c r="I16" s="137">
        <v>0</v>
      </c>
      <c r="J16" s="138">
        <v>0</v>
      </c>
      <c r="K16" s="139">
        <v>0.005</v>
      </c>
      <c r="L16" s="139">
        <v>0</v>
      </c>
      <c r="M16" s="140">
        <v>0</v>
      </c>
      <c r="N16" s="136">
        <v>2065.077</v>
      </c>
      <c r="O16" s="141">
        <v>0.023</v>
      </c>
      <c r="P16" s="139">
        <v>0</v>
      </c>
      <c r="Q16" s="139">
        <v>2062.91</v>
      </c>
      <c r="R16" s="139">
        <v>2.144</v>
      </c>
      <c r="S16" s="140">
        <v>0</v>
      </c>
      <c r="T16" s="136">
        <v>2065.059</v>
      </c>
      <c r="U16" s="142">
        <v>0</v>
      </c>
      <c r="X16" s="54" t="s">
        <v>61</v>
      </c>
      <c r="Y16" s="55"/>
      <c r="Z16" s="136">
        <v>2065.059</v>
      </c>
      <c r="AA16" s="136">
        <v>2.144</v>
      </c>
      <c r="AB16" s="143">
        <v>0</v>
      </c>
      <c r="AC16" s="144">
        <v>2.144</v>
      </c>
      <c r="AD16" s="136">
        <v>2062.915</v>
      </c>
      <c r="AE16" s="143">
        <v>1659.3600000000001</v>
      </c>
      <c r="AF16" s="144">
        <v>403.55499999999995</v>
      </c>
      <c r="AG16" s="145">
        <v>1578.7123000000001</v>
      </c>
      <c r="AH16" s="141">
        <v>892.7216</v>
      </c>
      <c r="AI16" s="140">
        <v>685.9907</v>
      </c>
      <c r="AJ16" s="145">
        <v>892.7446</v>
      </c>
      <c r="AK16" s="136">
        <v>688.1347</v>
      </c>
      <c r="AL16" s="145">
        <v>0</v>
      </c>
      <c r="AM16" s="145">
        <v>892.7446</v>
      </c>
      <c r="AN16" s="62">
        <f t="shared" si="0"/>
        <v>484.30769999999984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/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/>
      <c r="Q17" s="147">
        <v>0</v>
      </c>
      <c r="R17" s="147">
        <v>0</v>
      </c>
      <c r="S17" s="148">
        <v>0</v>
      </c>
      <c r="T17" s="124">
        <v>0</v>
      </c>
      <c r="U17" s="149"/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204.927</v>
      </c>
      <c r="E18" s="124">
        <v>0</v>
      </c>
      <c r="F18" s="124">
        <v>204.927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204.927</v>
      </c>
      <c r="O18" s="137">
        <v>0</v>
      </c>
      <c r="P18" s="147">
        <v>0</v>
      </c>
      <c r="Q18" s="147">
        <v>204.927</v>
      </c>
      <c r="R18" s="147">
        <v>0</v>
      </c>
      <c r="S18" s="148">
        <v>0</v>
      </c>
      <c r="T18" s="124">
        <v>204.927</v>
      </c>
      <c r="U18" s="149">
        <v>0</v>
      </c>
      <c r="X18" s="64" t="s">
        <v>63</v>
      </c>
      <c r="Y18" s="65"/>
      <c r="Z18" s="124">
        <v>204.927</v>
      </c>
      <c r="AA18" s="124">
        <v>0</v>
      </c>
      <c r="AB18" s="150">
        <v>0</v>
      </c>
      <c r="AC18" s="151">
        <v>0</v>
      </c>
      <c r="AD18" s="124">
        <v>204.927</v>
      </c>
      <c r="AE18" s="150">
        <v>166.655</v>
      </c>
      <c r="AF18" s="151">
        <v>38.272</v>
      </c>
      <c r="AG18" s="152">
        <v>163.16073</v>
      </c>
      <c r="AH18" s="137">
        <v>93.18398</v>
      </c>
      <c r="AI18" s="148">
        <v>69.97675</v>
      </c>
      <c r="AJ18" s="152">
        <v>93.18398</v>
      </c>
      <c r="AK18" s="124">
        <v>69.97675</v>
      </c>
      <c r="AL18" s="152">
        <v>0</v>
      </c>
      <c r="AM18" s="152">
        <v>93.18398</v>
      </c>
      <c r="AN18" s="69">
        <f t="shared" si="0"/>
        <v>41.76626999999999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/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/>
      <c r="Q19" s="147">
        <v>0</v>
      </c>
      <c r="R19" s="147">
        <v>0</v>
      </c>
      <c r="S19" s="148">
        <v>0</v>
      </c>
      <c r="T19" s="124">
        <v>0</v>
      </c>
      <c r="U19" s="149"/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/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/>
      <c r="Q20" s="147">
        <v>0</v>
      </c>
      <c r="R20" s="147">
        <v>0</v>
      </c>
      <c r="S20" s="148">
        <v>0</v>
      </c>
      <c r="T20" s="124">
        <v>0</v>
      </c>
      <c r="U20" s="149"/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/>
      <c r="E21" s="124"/>
      <c r="F21" s="124"/>
      <c r="G21" s="124"/>
      <c r="H21" s="124"/>
      <c r="I21" s="137"/>
      <c r="J21" s="146"/>
      <c r="K21" s="147"/>
      <c r="L21" s="147"/>
      <c r="M21" s="148"/>
      <c r="N21" s="124"/>
      <c r="O21" s="137"/>
      <c r="P21" s="147"/>
      <c r="Q21" s="147"/>
      <c r="R21" s="147"/>
      <c r="S21" s="148"/>
      <c r="T21" s="124"/>
      <c r="U21" s="149"/>
      <c r="X21" s="64" t="s">
        <v>86</v>
      </c>
      <c r="Y21" s="65"/>
      <c r="Z21" s="124"/>
      <c r="AA21" s="124"/>
      <c r="AB21" s="150"/>
      <c r="AC21" s="151"/>
      <c r="AD21" s="124"/>
      <c r="AE21" s="150"/>
      <c r="AF21" s="151"/>
      <c r="AG21" s="152"/>
      <c r="AH21" s="137"/>
      <c r="AI21" s="148"/>
      <c r="AJ21" s="152"/>
      <c r="AK21" s="124"/>
      <c r="AL21" s="152"/>
      <c r="AM21" s="152"/>
      <c r="AN21" s="69"/>
      <c r="AP21" s="180"/>
    </row>
    <row r="22" spans="2:42" ht="22.5" customHeight="1">
      <c r="B22" s="64" t="s">
        <v>66</v>
      </c>
      <c r="C22" s="65"/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7">
        <v>0</v>
      </c>
      <c r="J22" s="146"/>
      <c r="K22" s="147">
        <v>0</v>
      </c>
      <c r="L22" s="147">
        <v>0</v>
      </c>
      <c r="M22" s="148">
        <v>0</v>
      </c>
      <c r="N22" s="124">
        <v>0</v>
      </c>
      <c r="O22" s="137">
        <v>0</v>
      </c>
      <c r="P22" s="147"/>
      <c r="Q22" s="147">
        <v>0</v>
      </c>
      <c r="R22" s="147">
        <v>0</v>
      </c>
      <c r="S22" s="148">
        <v>0</v>
      </c>
      <c r="T22" s="124">
        <v>0</v>
      </c>
      <c r="U22" s="149"/>
      <c r="X22" s="64" t="s">
        <v>66</v>
      </c>
      <c r="Y22" s="65"/>
      <c r="Z22" s="124">
        <v>0</v>
      </c>
      <c r="AA22" s="124">
        <v>0</v>
      </c>
      <c r="AB22" s="150">
        <v>0</v>
      </c>
      <c r="AC22" s="151">
        <v>0</v>
      </c>
      <c r="AD22" s="124">
        <v>0</v>
      </c>
      <c r="AE22" s="150">
        <v>0</v>
      </c>
      <c r="AF22" s="151">
        <v>0</v>
      </c>
      <c r="AG22" s="152">
        <v>0</v>
      </c>
      <c r="AH22" s="137">
        <v>0</v>
      </c>
      <c r="AI22" s="148">
        <v>0</v>
      </c>
      <c r="AJ22" s="152">
        <v>0</v>
      </c>
      <c r="AK22" s="124">
        <v>0</v>
      </c>
      <c r="AL22" s="152">
        <v>0</v>
      </c>
      <c r="AM22" s="152">
        <v>0</v>
      </c>
      <c r="AN22" s="69">
        <f t="shared" si="0"/>
        <v>0</v>
      </c>
      <c r="AP22" s="180"/>
    </row>
    <row r="23" spans="2:42" ht="22.5" customHeight="1">
      <c r="B23" s="64" t="s">
        <v>67</v>
      </c>
      <c r="C23" s="65"/>
      <c r="D23" s="124">
        <v>3683.323</v>
      </c>
      <c r="E23" s="124">
        <v>0</v>
      </c>
      <c r="F23" s="124">
        <v>3683.323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3683.323</v>
      </c>
      <c r="O23" s="137">
        <v>0</v>
      </c>
      <c r="P23" s="147">
        <v>0</v>
      </c>
      <c r="Q23" s="147">
        <v>3683.323</v>
      </c>
      <c r="R23" s="147">
        <v>0</v>
      </c>
      <c r="S23" s="148">
        <v>0</v>
      </c>
      <c r="T23" s="124">
        <v>3683.323</v>
      </c>
      <c r="U23" s="149">
        <v>0</v>
      </c>
      <c r="X23" s="64" t="s">
        <v>67</v>
      </c>
      <c r="Y23" s="65"/>
      <c r="Z23" s="124">
        <v>3683.323</v>
      </c>
      <c r="AA23" s="124">
        <v>0</v>
      </c>
      <c r="AB23" s="150">
        <v>0</v>
      </c>
      <c r="AC23" s="151">
        <v>0</v>
      </c>
      <c r="AD23" s="124">
        <v>3683.323</v>
      </c>
      <c r="AE23" s="150">
        <v>3480.7140000000004</v>
      </c>
      <c r="AF23" s="151">
        <v>202.609</v>
      </c>
      <c r="AG23" s="152">
        <v>3683.323</v>
      </c>
      <c r="AH23" s="137">
        <v>1784.9340000000002</v>
      </c>
      <c r="AI23" s="148">
        <v>1898.389</v>
      </c>
      <c r="AJ23" s="152">
        <v>1784.9340000000002</v>
      </c>
      <c r="AK23" s="124">
        <v>1898.389</v>
      </c>
      <c r="AL23" s="152">
        <v>0</v>
      </c>
      <c r="AM23" s="152">
        <v>1784.9340000000002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547.615</v>
      </c>
      <c r="E24" s="124">
        <v>0</v>
      </c>
      <c r="F24" s="124">
        <v>547.615</v>
      </c>
      <c r="G24" s="124">
        <v>0.012</v>
      </c>
      <c r="H24" s="124">
        <v>0.012</v>
      </c>
      <c r="I24" s="137">
        <v>0</v>
      </c>
      <c r="J24" s="146">
        <v>0</v>
      </c>
      <c r="K24" s="147">
        <v>0.012</v>
      </c>
      <c r="L24" s="147">
        <v>0</v>
      </c>
      <c r="M24" s="148">
        <v>0</v>
      </c>
      <c r="N24" s="124">
        <v>547.6030000000001</v>
      </c>
      <c r="O24" s="137">
        <v>0</v>
      </c>
      <c r="P24" s="147">
        <v>0</v>
      </c>
      <c r="Q24" s="147">
        <v>545.766</v>
      </c>
      <c r="R24" s="147">
        <v>1.837</v>
      </c>
      <c r="S24" s="148">
        <v>0</v>
      </c>
      <c r="T24" s="124">
        <v>547.615</v>
      </c>
      <c r="U24" s="149">
        <v>0</v>
      </c>
      <c r="X24" s="64" t="s">
        <v>68</v>
      </c>
      <c r="Y24" s="65"/>
      <c r="Z24" s="124">
        <v>547.615</v>
      </c>
      <c r="AA24" s="124">
        <v>1.837</v>
      </c>
      <c r="AB24" s="150">
        <v>0</v>
      </c>
      <c r="AC24" s="151">
        <v>1.837</v>
      </c>
      <c r="AD24" s="124">
        <v>545.7779999999999</v>
      </c>
      <c r="AE24" s="150">
        <v>526.202</v>
      </c>
      <c r="AF24" s="151">
        <v>19.576</v>
      </c>
      <c r="AG24" s="152">
        <v>545.7779999999999</v>
      </c>
      <c r="AH24" s="137">
        <v>400.772</v>
      </c>
      <c r="AI24" s="148">
        <v>145.006</v>
      </c>
      <c r="AJ24" s="152">
        <v>400.772</v>
      </c>
      <c r="AK24" s="124">
        <v>146.843</v>
      </c>
      <c r="AL24" s="152">
        <v>0</v>
      </c>
      <c r="AM24" s="152">
        <v>400.772</v>
      </c>
      <c r="AN24" s="69">
        <f t="shared" si="0"/>
        <v>0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/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/>
      <c r="Q25" s="139">
        <v>0</v>
      </c>
      <c r="R25" s="139">
        <v>0</v>
      </c>
      <c r="S25" s="140">
        <v>0</v>
      </c>
      <c r="T25" s="136">
        <v>0</v>
      </c>
      <c r="U25" s="142"/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52.578</v>
      </c>
      <c r="E26" s="136">
        <v>0</v>
      </c>
      <c r="F26" s="136">
        <v>52.578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52.578</v>
      </c>
      <c r="O26" s="141">
        <v>0</v>
      </c>
      <c r="P26" s="139">
        <v>0</v>
      </c>
      <c r="Q26" s="139">
        <v>52.578</v>
      </c>
      <c r="R26" s="139">
        <v>0</v>
      </c>
      <c r="S26" s="140">
        <v>0</v>
      </c>
      <c r="T26" s="136">
        <v>52.578</v>
      </c>
      <c r="U26" s="142">
        <v>0</v>
      </c>
      <c r="X26" s="54" t="s">
        <v>70</v>
      </c>
      <c r="Y26" s="55"/>
      <c r="Z26" s="136">
        <v>52.578</v>
      </c>
      <c r="AA26" s="136">
        <v>0</v>
      </c>
      <c r="AB26" s="143">
        <v>0</v>
      </c>
      <c r="AC26" s="144">
        <v>0</v>
      </c>
      <c r="AD26" s="136">
        <v>52.578</v>
      </c>
      <c r="AE26" s="143">
        <v>52.554</v>
      </c>
      <c r="AF26" s="144">
        <v>0.024</v>
      </c>
      <c r="AG26" s="145">
        <v>52.578</v>
      </c>
      <c r="AH26" s="141">
        <v>36.14</v>
      </c>
      <c r="AI26" s="140">
        <v>16.438</v>
      </c>
      <c r="AJ26" s="145">
        <v>36.14</v>
      </c>
      <c r="AK26" s="136">
        <v>16.438</v>
      </c>
      <c r="AL26" s="145">
        <v>0</v>
      </c>
      <c r="AM26" s="145">
        <v>36.14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20.14</v>
      </c>
      <c r="E27" s="153">
        <v>0</v>
      </c>
      <c r="F27" s="153">
        <v>20.14</v>
      </c>
      <c r="G27" s="153">
        <v>0</v>
      </c>
      <c r="H27" s="153">
        <v>0</v>
      </c>
      <c r="I27" s="154">
        <v>0</v>
      </c>
      <c r="J27" s="155">
        <v>0</v>
      </c>
      <c r="K27" s="155">
        <v>0</v>
      </c>
      <c r="L27" s="155">
        <v>0</v>
      </c>
      <c r="M27" s="156">
        <v>0</v>
      </c>
      <c r="N27" s="153">
        <v>20.14</v>
      </c>
      <c r="O27" s="154">
        <v>0</v>
      </c>
      <c r="P27" s="155">
        <v>0</v>
      </c>
      <c r="Q27" s="155">
        <v>20.14</v>
      </c>
      <c r="R27" s="155">
        <v>0</v>
      </c>
      <c r="S27" s="156">
        <v>0</v>
      </c>
      <c r="T27" s="153">
        <v>20.14</v>
      </c>
      <c r="U27" s="157">
        <v>0</v>
      </c>
      <c r="X27" s="71"/>
      <c r="Y27" s="72" t="s">
        <v>71</v>
      </c>
      <c r="Z27" s="153">
        <v>20.14</v>
      </c>
      <c r="AA27" s="153">
        <v>0</v>
      </c>
      <c r="AB27" s="158">
        <v>0</v>
      </c>
      <c r="AC27" s="159">
        <v>0</v>
      </c>
      <c r="AD27" s="153">
        <v>20.14</v>
      </c>
      <c r="AE27" s="158">
        <v>20.14</v>
      </c>
      <c r="AF27" s="159">
        <v>0</v>
      </c>
      <c r="AG27" s="160">
        <v>20.14</v>
      </c>
      <c r="AH27" s="154">
        <v>20.14</v>
      </c>
      <c r="AI27" s="156">
        <v>0</v>
      </c>
      <c r="AJ27" s="160">
        <v>20.14</v>
      </c>
      <c r="AK27" s="153">
        <v>0</v>
      </c>
      <c r="AL27" s="160">
        <v>0</v>
      </c>
      <c r="AM27" s="160">
        <v>20.14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/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/>
      <c r="Q28" s="155">
        <v>0</v>
      </c>
      <c r="R28" s="155">
        <v>0</v>
      </c>
      <c r="S28" s="156">
        <v>0</v>
      </c>
      <c r="T28" s="153">
        <v>0</v>
      </c>
      <c r="U28" s="157"/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32.438</v>
      </c>
      <c r="E29" s="161">
        <v>0</v>
      </c>
      <c r="F29" s="161">
        <v>32.438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32.438</v>
      </c>
      <c r="O29" s="162">
        <v>0</v>
      </c>
      <c r="P29" s="163">
        <v>0</v>
      </c>
      <c r="Q29" s="163">
        <v>32.438</v>
      </c>
      <c r="R29" s="163">
        <v>0</v>
      </c>
      <c r="S29" s="164">
        <v>0</v>
      </c>
      <c r="T29" s="161">
        <v>32.438</v>
      </c>
      <c r="U29" s="165">
        <v>0</v>
      </c>
      <c r="X29" s="79"/>
      <c r="Y29" s="80" t="s">
        <v>73</v>
      </c>
      <c r="Z29" s="161">
        <v>32.438</v>
      </c>
      <c r="AA29" s="161">
        <v>0</v>
      </c>
      <c r="AB29" s="166">
        <v>0</v>
      </c>
      <c r="AC29" s="167">
        <v>0</v>
      </c>
      <c r="AD29" s="161">
        <v>32.438</v>
      </c>
      <c r="AE29" s="166">
        <v>32.414</v>
      </c>
      <c r="AF29" s="167">
        <v>0.024</v>
      </c>
      <c r="AG29" s="168">
        <v>32.438</v>
      </c>
      <c r="AH29" s="162">
        <v>16</v>
      </c>
      <c r="AI29" s="164">
        <v>16.438</v>
      </c>
      <c r="AJ29" s="168">
        <v>16</v>
      </c>
      <c r="AK29" s="161">
        <v>16.438</v>
      </c>
      <c r="AL29" s="168">
        <v>0</v>
      </c>
      <c r="AM29" s="168">
        <v>16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/>
      <c r="E30" s="136"/>
      <c r="F30" s="136"/>
      <c r="G30" s="136"/>
      <c r="H30" s="136"/>
      <c r="I30" s="141"/>
      <c r="J30" s="139"/>
      <c r="K30" s="139"/>
      <c r="L30" s="139"/>
      <c r="M30" s="140"/>
      <c r="N30" s="136"/>
      <c r="O30" s="141"/>
      <c r="P30" s="139"/>
      <c r="Q30" s="139"/>
      <c r="R30" s="139"/>
      <c r="S30" s="140"/>
      <c r="T30" s="136"/>
      <c r="U30" s="142"/>
      <c r="X30" s="64" t="s">
        <v>74</v>
      </c>
      <c r="Y30" s="65"/>
      <c r="Z30" s="136"/>
      <c r="AA30" s="136"/>
      <c r="AB30" s="143"/>
      <c r="AC30" s="144"/>
      <c r="AD30" s="136"/>
      <c r="AE30" s="143"/>
      <c r="AF30" s="144"/>
      <c r="AG30" s="145"/>
      <c r="AH30" s="141"/>
      <c r="AI30" s="140"/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37">
        <v>0</v>
      </c>
      <c r="J31" s="147"/>
      <c r="K31" s="147">
        <v>0</v>
      </c>
      <c r="L31" s="147">
        <v>0</v>
      </c>
      <c r="M31" s="148">
        <v>0</v>
      </c>
      <c r="N31" s="124">
        <v>0</v>
      </c>
      <c r="O31" s="137">
        <v>0</v>
      </c>
      <c r="P31" s="147"/>
      <c r="Q31" s="147">
        <v>0</v>
      </c>
      <c r="R31" s="147">
        <v>0</v>
      </c>
      <c r="S31" s="148">
        <v>0</v>
      </c>
      <c r="T31" s="124">
        <v>0</v>
      </c>
      <c r="U31" s="149"/>
      <c r="X31" s="64" t="s">
        <v>76</v>
      </c>
      <c r="Y31" s="65"/>
      <c r="Z31" s="124">
        <v>0</v>
      </c>
      <c r="AA31" s="124">
        <v>0</v>
      </c>
      <c r="AB31" s="150">
        <v>0</v>
      </c>
      <c r="AC31" s="151">
        <v>0</v>
      </c>
      <c r="AD31" s="124">
        <v>0</v>
      </c>
      <c r="AE31" s="150">
        <v>0</v>
      </c>
      <c r="AF31" s="151">
        <v>0</v>
      </c>
      <c r="AG31" s="152">
        <v>0</v>
      </c>
      <c r="AH31" s="137">
        <v>0</v>
      </c>
      <c r="AI31" s="148">
        <v>0</v>
      </c>
      <c r="AJ31" s="152">
        <v>0</v>
      </c>
      <c r="AK31" s="124">
        <v>0</v>
      </c>
      <c r="AL31" s="152">
        <v>0</v>
      </c>
      <c r="AM31" s="152">
        <v>0</v>
      </c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/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/>
      <c r="Q32" s="147">
        <v>0</v>
      </c>
      <c r="R32" s="147">
        <v>0</v>
      </c>
      <c r="S32" s="148">
        <v>0</v>
      </c>
      <c r="T32" s="124">
        <v>0</v>
      </c>
      <c r="U32" s="149"/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13.964</v>
      </c>
      <c r="E33" s="124">
        <v>0</v>
      </c>
      <c r="F33" s="124">
        <v>13.964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13.964</v>
      </c>
      <c r="O33" s="137">
        <v>0</v>
      </c>
      <c r="P33" s="147">
        <v>0</v>
      </c>
      <c r="Q33" s="147">
        <v>13.964</v>
      </c>
      <c r="R33" s="147">
        <v>0</v>
      </c>
      <c r="S33" s="148">
        <v>0</v>
      </c>
      <c r="T33" s="124">
        <v>13.964</v>
      </c>
      <c r="U33" s="149">
        <v>0</v>
      </c>
      <c r="X33" s="184" t="s">
        <v>88</v>
      </c>
      <c r="Y33" s="14"/>
      <c r="Z33" s="124">
        <v>13.964</v>
      </c>
      <c r="AA33" s="124">
        <v>0</v>
      </c>
      <c r="AB33" s="150">
        <v>0</v>
      </c>
      <c r="AC33" s="151">
        <v>0</v>
      </c>
      <c r="AD33" s="124">
        <v>13.964</v>
      </c>
      <c r="AE33" s="150">
        <v>3.916</v>
      </c>
      <c r="AF33" s="151">
        <v>10.048</v>
      </c>
      <c r="AG33" s="152">
        <v>13.81407</v>
      </c>
      <c r="AH33" s="137">
        <v>8.23211</v>
      </c>
      <c r="AI33" s="148">
        <v>5.58196</v>
      </c>
      <c r="AJ33" s="152">
        <v>8.23211</v>
      </c>
      <c r="AK33" s="124">
        <v>5.58196</v>
      </c>
      <c r="AL33" s="152">
        <v>0</v>
      </c>
      <c r="AM33" s="152">
        <v>8.23211</v>
      </c>
      <c r="AN33" s="69"/>
      <c r="AP33" s="180"/>
    </row>
    <row r="34" spans="2:42" ht="22.5" customHeight="1">
      <c r="B34" s="87" t="s">
        <v>77</v>
      </c>
      <c r="C34" s="88"/>
      <c r="D34" s="124">
        <v>1702.2649999999999</v>
      </c>
      <c r="E34" s="124">
        <v>0</v>
      </c>
      <c r="F34" s="124">
        <v>1702.2649999999999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1702.2649999999999</v>
      </c>
      <c r="O34" s="137">
        <v>4.68</v>
      </c>
      <c r="P34" s="147">
        <v>0</v>
      </c>
      <c r="Q34" s="147">
        <v>1697.5849999999998</v>
      </c>
      <c r="R34" s="147">
        <v>0</v>
      </c>
      <c r="S34" s="148">
        <v>0</v>
      </c>
      <c r="T34" s="124">
        <v>1697.5849999999998</v>
      </c>
      <c r="U34" s="149">
        <v>0</v>
      </c>
      <c r="X34" s="87" t="s">
        <v>77</v>
      </c>
      <c r="Y34" s="88"/>
      <c r="Z34" s="124">
        <v>1697.5849999999998</v>
      </c>
      <c r="AA34" s="124">
        <v>0</v>
      </c>
      <c r="AB34" s="150">
        <v>0</v>
      </c>
      <c r="AC34" s="151">
        <v>0</v>
      </c>
      <c r="AD34" s="124">
        <v>1697.5849999999998</v>
      </c>
      <c r="AE34" s="150">
        <v>1645.7620000000002</v>
      </c>
      <c r="AF34" s="151">
        <v>51.823</v>
      </c>
      <c r="AG34" s="152">
        <v>1550.87195</v>
      </c>
      <c r="AH34" s="137">
        <v>1133.3315589</v>
      </c>
      <c r="AI34" s="148">
        <v>417.5403911</v>
      </c>
      <c r="AJ34" s="152">
        <v>1138.0115589</v>
      </c>
      <c r="AK34" s="124">
        <v>417.5403911</v>
      </c>
      <c r="AL34" s="152">
        <v>0</v>
      </c>
      <c r="AM34" s="152">
        <v>1138.0115589</v>
      </c>
      <c r="AN34" s="69">
        <f t="shared" si="0"/>
        <v>146.71304999999984</v>
      </c>
      <c r="AP34" s="180"/>
    </row>
    <row r="35" spans="2:42" ht="22.5" customHeight="1">
      <c r="B35" s="87" t="s">
        <v>78</v>
      </c>
      <c r="C35" s="88"/>
      <c r="D35" s="124">
        <v>236.692</v>
      </c>
      <c r="E35" s="124">
        <v>0</v>
      </c>
      <c r="F35" s="124">
        <v>236.692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236.692</v>
      </c>
      <c r="O35" s="137">
        <v>0</v>
      </c>
      <c r="P35" s="147">
        <v>0</v>
      </c>
      <c r="Q35" s="147">
        <v>236.692</v>
      </c>
      <c r="R35" s="147">
        <v>0</v>
      </c>
      <c r="S35" s="148">
        <v>0</v>
      </c>
      <c r="T35" s="124">
        <v>236.692</v>
      </c>
      <c r="U35" s="149">
        <v>0</v>
      </c>
      <c r="X35" s="87" t="s">
        <v>78</v>
      </c>
      <c r="Y35" s="88"/>
      <c r="Z35" s="124">
        <v>236.692</v>
      </c>
      <c r="AA35" s="124">
        <v>0</v>
      </c>
      <c r="AB35" s="150">
        <v>0</v>
      </c>
      <c r="AC35" s="151">
        <v>0</v>
      </c>
      <c r="AD35" s="124">
        <v>236.692</v>
      </c>
      <c r="AE35" s="150">
        <v>229.44</v>
      </c>
      <c r="AF35" s="151">
        <v>7.252</v>
      </c>
      <c r="AG35" s="152">
        <v>19.94676</v>
      </c>
      <c r="AH35" s="137">
        <v>7.81296</v>
      </c>
      <c r="AI35" s="148">
        <v>12.1338</v>
      </c>
      <c r="AJ35" s="152">
        <v>7.81296</v>
      </c>
      <c r="AK35" s="124">
        <v>12.1338</v>
      </c>
      <c r="AL35" s="152">
        <v>0</v>
      </c>
      <c r="AM35" s="152">
        <v>7.81296</v>
      </c>
      <c r="AN35" s="69">
        <f t="shared" si="0"/>
        <v>216.74524</v>
      </c>
      <c r="AP35" s="180"/>
    </row>
    <row r="36" spans="2:42" ht="22.5" customHeight="1" thickBot="1">
      <c r="B36" s="89" t="s">
        <v>79</v>
      </c>
      <c r="C36" s="90"/>
      <c r="D36" s="169">
        <v>7.6</v>
      </c>
      <c r="E36" s="169">
        <v>0</v>
      </c>
      <c r="F36" s="169">
        <v>7.6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7.6</v>
      </c>
      <c r="O36" s="170">
        <v>0</v>
      </c>
      <c r="P36" s="171">
        <v>0</v>
      </c>
      <c r="Q36" s="171">
        <v>7.6</v>
      </c>
      <c r="R36" s="171">
        <v>0</v>
      </c>
      <c r="S36" s="172">
        <v>0</v>
      </c>
      <c r="T36" s="169">
        <v>7.6</v>
      </c>
      <c r="U36" s="173">
        <v>0</v>
      </c>
      <c r="X36" s="89" t="s">
        <v>79</v>
      </c>
      <c r="Y36" s="90"/>
      <c r="Z36" s="169">
        <v>7.6</v>
      </c>
      <c r="AA36" s="169">
        <v>0</v>
      </c>
      <c r="AB36" s="174">
        <v>0</v>
      </c>
      <c r="AC36" s="175">
        <v>0</v>
      </c>
      <c r="AD36" s="169">
        <v>7.6</v>
      </c>
      <c r="AE36" s="174">
        <v>0</v>
      </c>
      <c r="AF36" s="175">
        <v>7.6</v>
      </c>
      <c r="AG36" s="176">
        <v>7.6</v>
      </c>
      <c r="AH36" s="170">
        <v>0</v>
      </c>
      <c r="AI36" s="172">
        <v>7.6</v>
      </c>
      <c r="AJ36" s="176">
        <v>0</v>
      </c>
      <c r="AK36" s="169">
        <v>7.6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B3:C9"/>
    <mergeCell ref="X3:Y9"/>
    <mergeCell ref="Z3:Z4"/>
    <mergeCell ref="AH6:AI6"/>
    <mergeCell ref="AD4:AI4"/>
    <mergeCell ref="AG5:AI5"/>
    <mergeCell ref="AB6:AC7"/>
    <mergeCell ref="AE6:AF7"/>
    <mergeCell ref="R6:R8"/>
    <mergeCell ref="S6:S8"/>
    <mergeCell ref="AI7:AI8"/>
    <mergeCell ref="AA3:AI3"/>
    <mergeCell ref="O5:S5"/>
    <mergeCell ref="N3:S3"/>
    <mergeCell ref="N4:S4"/>
    <mergeCell ref="O6:O8"/>
    <mergeCell ref="P6:P8"/>
    <mergeCell ref="Q6:Q8"/>
    <mergeCell ref="I6:I8"/>
    <mergeCell ref="J6:J8"/>
    <mergeCell ref="K6:K8"/>
    <mergeCell ref="AH7:AH8"/>
    <mergeCell ref="L6:L8"/>
    <mergeCell ref="M6:M8"/>
    <mergeCell ref="AN3:AN4"/>
    <mergeCell ref="AK3:AK4"/>
    <mergeCell ref="I5:M5"/>
    <mergeCell ref="AM3:AM4"/>
    <mergeCell ref="AL3:AL4"/>
    <mergeCell ref="G3:M3"/>
    <mergeCell ref="H4:M4"/>
    <mergeCell ref="AJ3:AJ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109</v>
      </c>
      <c r="W1" s="183"/>
      <c r="X1" s="182" t="s">
        <v>110</v>
      </c>
    </row>
    <row r="2" spans="21:40" ht="13.5" customHeight="1" thickBot="1">
      <c r="U2" s="2" t="s">
        <v>0</v>
      </c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53522.72199999999</v>
      </c>
      <c r="E10" s="115">
        <v>6.462</v>
      </c>
      <c r="F10" s="115">
        <v>53516.25999999999</v>
      </c>
      <c r="G10" s="115">
        <v>1653.216</v>
      </c>
      <c r="H10" s="115">
        <v>1144.681</v>
      </c>
      <c r="I10" s="116">
        <v>0.01</v>
      </c>
      <c r="J10" s="117">
        <v>0</v>
      </c>
      <c r="K10" s="117">
        <v>966.5210000000002</v>
      </c>
      <c r="L10" s="117">
        <v>178.15</v>
      </c>
      <c r="M10" s="118">
        <v>0</v>
      </c>
      <c r="N10" s="115">
        <v>51863.043999999994</v>
      </c>
      <c r="O10" s="116">
        <v>380.936</v>
      </c>
      <c r="P10" s="117">
        <v>0</v>
      </c>
      <c r="Q10" s="117">
        <v>50337.818999999996</v>
      </c>
      <c r="R10" s="117">
        <v>1144.266</v>
      </c>
      <c r="S10" s="118">
        <v>0.023</v>
      </c>
      <c r="T10" s="115">
        <v>52626.77899999999</v>
      </c>
      <c r="U10" s="119">
        <v>0</v>
      </c>
      <c r="X10" s="178" t="s">
        <v>55</v>
      </c>
      <c r="Y10" s="179"/>
      <c r="Z10" s="115">
        <v>52626.75599999999</v>
      </c>
      <c r="AA10" s="115">
        <v>1322.4160000000002</v>
      </c>
      <c r="AB10" s="116">
        <v>225.553</v>
      </c>
      <c r="AC10" s="118">
        <v>1096.6470000000002</v>
      </c>
      <c r="AD10" s="115">
        <v>51304.33999999999</v>
      </c>
      <c r="AE10" s="116">
        <v>35114.713</v>
      </c>
      <c r="AF10" s="118">
        <v>16189.626999999999</v>
      </c>
      <c r="AG10" s="120">
        <v>18309.310695999997</v>
      </c>
      <c r="AH10" s="116">
        <v>6548.576202000001</v>
      </c>
      <c r="AI10" s="118">
        <v>11760.734494</v>
      </c>
      <c r="AJ10" s="120">
        <v>6929.522202000001</v>
      </c>
      <c r="AK10" s="115">
        <v>13083.150494000001</v>
      </c>
      <c r="AL10" s="120">
        <v>0.023</v>
      </c>
      <c r="AM10" s="120">
        <v>6935.984202000001</v>
      </c>
      <c r="AN10" s="38">
        <f>SUM(AN11:AN36)-AN26</f>
        <v>33503.376304</v>
      </c>
      <c r="AP10" s="122"/>
    </row>
    <row r="11" spans="2:42" ht="22.5" customHeight="1">
      <c r="B11" s="42" t="s">
        <v>56</v>
      </c>
      <c r="C11" s="43"/>
      <c r="D11" s="123">
        <v>26.765</v>
      </c>
      <c r="E11" s="124">
        <v>0</v>
      </c>
      <c r="F11" s="124">
        <v>26.765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26.765</v>
      </c>
      <c r="O11" s="130">
        <v>0</v>
      </c>
      <c r="P11" s="128">
        <v>0</v>
      </c>
      <c r="Q11" s="128">
        <v>26.765</v>
      </c>
      <c r="R11" s="128">
        <v>0</v>
      </c>
      <c r="S11" s="129">
        <v>0</v>
      </c>
      <c r="T11" s="123">
        <v>26.765</v>
      </c>
      <c r="U11" s="131">
        <v>0</v>
      </c>
      <c r="X11" s="42" t="s">
        <v>56</v>
      </c>
      <c r="Y11" s="43"/>
      <c r="Z11" s="123">
        <v>26.765</v>
      </c>
      <c r="AA11" s="123">
        <v>0</v>
      </c>
      <c r="AB11" s="132">
        <v>0</v>
      </c>
      <c r="AC11" s="133">
        <v>0</v>
      </c>
      <c r="AD11" s="123">
        <v>26.765</v>
      </c>
      <c r="AE11" s="132">
        <v>26.765</v>
      </c>
      <c r="AF11" s="133">
        <v>0</v>
      </c>
      <c r="AG11" s="134">
        <v>26.765</v>
      </c>
      <c r="AH11" s="130">
        <v>0</v>
      </c>
      <c r="AI11" s="129">
        <v>26.765</v>
      </c>
      <c r="AJ11" s="134">
        <v>0</v>
      </c>
      <c r="AK11" s="123">
        <v>26.765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1206.012</v>
      </c>
      <c r="E12" s="124">
        <v>0</v>
      </c>
      <c r="F12" s="124">
        <v>1206.012</v>
      </c>
      <c r="G12" s="124">
        <v>4.422</v>
      </c>
      <c r="H12" s="124">
        <v>4.422</v>
      </c>
      <c r="I12" s="137">
        <v>0</v>
      </c>
      <c r="J12" s="138">
        <v>0</v>
      </c>
      <c r="K12" s="139">
        <v>4.422</v>
      </c>
      <c r="L12" s="139">
        <v>0</v>
      </c>
      <c r="M12" s="140">
        <v>0</v>
      </c>
      <c r="N12" s="136">
        <v>1201.59</v>
      </c>
      <c r="O12" s="141">
        <v>0</v>
      </c>
      <c r="P12" s="139">
        <v>0</v>
      </c>
      <c r="Q12" s="139">
        <v>1139.9609999999998</v>
      </c>
      <c r="R12" s="139">
        <v>61.629</v>
      </c>
      <c r="S12" s="140">
        <v>0</v>
      </c>
      <c r="T12" s="136">
        <v>1206.012</v>
      </c>
      <c r="U12" s="142">
        <v>0</v>
      </c>
      <c r="X12" s="54" t="s">
        <v>57</v>
      </c>
      <c r="Y12" s="55"/>
      <c r="Z12" s="136">
        <v>1206.012</v>
      </c>
      <c r="AA12" s="136">
        <v>61.629</v>
      </c>
      <c r="AB12" s="143">
        <v>43.66</v>
      </c>
      <c r="AC12" s="144">
        <v>17.969</v>
      </c>
      <c r="AD12" s="136">
        <v>1144.3829999999998</v>
      </c>
      <c r="AE12" s="143">
        <v>1014.468</v>
      </c>
      <c r="AF12" s="144">
        <v>129.915</v>
      </c>
      <c r="AG12" s="145">
        <v>985.01573</v>
      </c>
      <c r="AH12" s="141">
        <v>940.6682000000001</v>
      </c>
      <c r="AI12" s="140">
        <v>44.347530000000006</v>
      </c>
      <c r="AJ12" s="145">
        <v>940.6682000000001</v>
      </c>
      <c r="AK12" s="136">
        <v>105.97653</v>
      </c>
      <c r="AL12" s="145">
        <v>0</v>
      </c>
      <c r="AM12" s="145">
        <v>940.6682000000001</v>
      </c>
      <c r="AN12" s="62">
        <f t="shared" si="0"/>
        <v>159.36726999999985</v>
      </c>
      <c r="AP12" s="180"/>
    </row>
    <row r="13" spans="2:42" ht="22.5" customHeight="1">
      <c r="B13" s="54" t="s">
        <v>58</v>
      </c>
      <c r="C13" s="55"/>
      <c r="D13" s="136">
        <v>775.4369999999999</v>
      </c>
      <c r="E13" s="124">
        <v>2.457</v>
      </c>
      <c r="F13" s="124">
        <v>772.9799999999999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772.9799999999999</v>
      </c>
      <c r="O13" s="141">
        <v>4.46</v>
      </c>
      <c r="P13" s="139">
        <v>0</v>
      </c>
      <c r="Q13" s="139">
        <v>768.52</v>
      </c>
      <c r="R13" s="139">
        <v>0</v>
      </c>
      <c r="S13" s="140">
        <v>0</v>
      </c>
      <c r="T13" s="136">
        <v>768.52</v>
      </c>
      <c r="U13" s="142">
        <v>0</v>
      </c>
      <c r="X13" s="54" t="s">
        <v>58</v>
      </c>
      <c r="Y13" s="55"/>
      <c r="Z13" s="136">
        <v>768.52</v>
      </c>
      <c r="AA13" s="136">
        <v>0</v>
      </c>
      <c r="AB13" s="143">
        <v>0</v>
      </c>
      <c r="AC13" s="144">
        <v>0</v>
      </c>
      <c r="AD13" s="136">
        <v>768.52</v>
      </c>
      <c r="AE13" s="143">
        <v>529.878</v>
      </c>
      <c r="AF13" s="144">
        <v>238.642</v>
      </c>
      <c r="AG13" s="145">
        <v>43.80681</v>
      </c>
      <c r="AH13" s="141">
        <v>36.555699999999995</v>
      </c>
      <c r="AI13" s="140">
        <v>7.25111</v>
      </c>
      <c r="AJ13" s="145">
        <v>41.015699999999995</v>
      </c>
      <c r="AK13" s="136">
        <v>7.25111</v>
      </c>
      <c r="AL13" s="145">
        <v>0</v>
      </c>
      <c r="AM13" s="145">
        <v>43.47269999999999</v>
      </c>
      <c r="AN13" s="62">
        <f t="shared" si="0"/>
        <v>724.7131899999999</v>
      </c>
      <c r="AP13" s="180"/>
    </row>
    <row r="14" spans="2:42" ht="22.5" customHeight="1">
      <c r="B14" s="54" t="s">
        <v>59</v>
      </c>
      <c r="C14" s="55"/>
      <c r="D14" s="136">
        <v>50.491</v>
      </c>
      <c r="E14" s="124">
        <v>0</v>
      </c>
      <c r="F14" s="124">
        <v>50.491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50.491</v>
      </c>
      <c r="O14" s="141">
        <v>0.494</v>
      </c>
      <c r="P14" s="139">
        <v>0</v>
      </c>
      <c r="Q14" s="139">
        <v>49.997</v>
      </c>
      <c r="R14" s="139">
        <v>0</v>
      </c>
      <c r="S14" s="140">
        <v>0</v>
      </c>
      <c r="T14" s="136">
        <v>49.997</v>
      </c>
      <c r="U14" s="142">
        <v>0</v>
      </c>
      <c r="X14" s="54" t="s">
        <v>59</v>
      </c>
      <c r="Y14" s="55"/>
      <c r="Z14" s="136">
        <v>49.997</v>
      </c>
      <c r="AA14" s="136">
        <v>0</v>
      </c>
      <c r="AB14" s="143">
        <v>0</v>
      </c>
      <c r="AC14" s="144">
        <v>0</v>
      </c>
      <c r="AD14" s="136">
        <v>49.997</v>
      </c>
      <c r="AE14" s="143">
        <v>25.159</v>
      </c>
      <c r="AF14" s="144">
        <v>24.838</v>
      </c>
      <c r="AG14" s="145">
        <v>3.9439080000000004</v>
      </c>
      <c r="AH14" s="141">
        <v>1.4409720000000001</v>
      </c>
      <c r="AI14" s="140">
        <v>2.502936</v>
      </c>
      <c r="AJ14" s="145">
        <v>1.9349720000000001</v>
      </c>
      <c r="AK14" s="136">
        <v>2.502936</v>
      </c>
      <c r="AL14" s="145">
        <v>0</v>
      </c>
      <c r="AM14" s="145">
        <v>1.9349720000000001</v>
      </c>
      <c r="AN14" s="62">
        <f t="shared" si="0"/>
        <v>46.053092</v>
      </c>
      <c r="AP14" s="180"/>
    </row>
    <row r="15" spans="2:42" ht="22.5" customHeight="1">
      <c r="B15" s="54" t="s">
        <v>60</v>
      </c>
      <c r="C15" s="55"/>
      <c r="D15" s="136">
        <v>544.858</v>
      </c>
      <c r="E15" s="124">
        <v>0</v>
      </c>
      <c r="F15" s="124">
        <v>544.858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544.858</v>
      </c>
      <c r="O15" s="141">
        <v>0.151</v>
      </c>
      <c r="P15" s="139">
        <v>0</v>
      </c>
      <c r="Q15" s="139">
        <v>544.707</v>
      </c>
      <c r="R15" s="139">
        <v>0</v>
      </c>
      <c r="S15" s="140">
        <v>0</v>
      </c>
      <c r="T15" s="136">
        <v>544.707</v>
      </c>
      <c r="U15" s="142">
        <v>0</v>
      </c>
      <c r="X15" s="54" t="s">
        <v>60</v>
      </c>
      <c r="Y15" s="55"/>
      <c r="Z15" s="136">
        <v>544.707</v>
      </c>
      <c r="AA15" s="136">
        <v>0</v>
      </c>
      <c r="AB15" s="143">
        <v>0</v>
      </c>
      <c r="AC15" s="144">
        <v>0</v>
      </c>
      <c r="AD15" s="136">
        <v>544.707</v>
      </c>
      <c r="AE15" s="143">
        <v>537.443</v>
      </c>
      <c r="AF15" s="144">
        <v>7.264</v>
      </c>
      <c r="AG15" s="145">
        <v>5.887128</v>
      </c>
      <c r="AH15" s="141">
        <v>0.88032</v>
      </c>
      <c r="AI15" s="140">
        <v>5.0068079999999995</v>
      </c>
      <c r="AJ15" s="145">
        <v>1.03132</v>
      </c>
      <c r="AK15" s="136">
        <v>5.0068079999999995</v>
      </c>
      <c r="AL15" s="145">
        <v>0</v>
      </c>
      <c r="AM15" s="145">
        <v>1.03132</v>
      </c>
      <c r="AN15" s="62">
        <f t="shared" si="0"/>
        <v>538.819872</v>
      </c>
      <c r="AP15" s="180"/>
    </row>
    <row r="16" spans="2:42" ht="22.5" customHeight="1">
      <c r="B16" s="54" t="s">
        <v>61</v>
      </c>
      <c r="C16" s="55"/>
      <c r="D16" s="136">
        <v>19030.039999999997</v>
      </c>
      <c r="E16" s="124">
        <v>0</v>
      </c>
      <c r="F16" s="124">
        <v>19030.039999999997</v>
      </c>
      <c r="G16" s="124">
        <v>933.8910000000001</v>
      </c>
      <c r="H16" s="124">
        <v>501.916</v>
      </c>
      <c r="I16" s="137">
        <v>0</v>
      </c>
      <c r="J16" s="138">
        <v>0</v>
      </c>
      <c r="K16" s="139">
        <v>323.766</v>
      </c>
      <c r="L16" s="139">
        <v>178.15</v>
      </c>
      <c r="M16" s="140">
        <v>0</v>
      </c>
      <c r="N16" s="136">
        <v>18096.148999999998</v>
      </c>
      <c r="O16" s="141">
        <v>90.978</v>
      </c>
      <c r="P16" s="139">
        <v>0</v>
      </c>
      <c r="Q16" s="139">
        <v>17244.916999999998</v>
      </c>
      <c r="R16" s="139">
        <v>760.254</v>
      </c>
      <c r="S16" s="140">
        <v>0</v>
      </c>
      <c r="T16" s="136">
        <v>18507.087</v>
      </c>
      <c r="U16" s="142">
        <v>0</v>
      </c>
      <c r="X16" s="54" t="s">
        <v>61</v>
      </c>
      <c r="Y16" s="55"/>
      <c r="Z16" s="136">
        <v>18507.087</v>
      </c>
      <c r="AA16" s="136">
        <v>938.404</v>
      </c>
      <c r="AB16" s="143">
        <v>98.435</v>
      </c>
      <c r="AC16" s="144">
        <v>839.969</v>
      </c>
      <c r="AD16" s="136">
        <v>17568.683</v>
      </c>
      <c r="AE16" s="143">
        <v>13933.669</v>
      </c>
      <c r="AF16" s="144">
        <v>3635.014</v>
      </c>
      <c r="AG16" s="145">
        <v>7705.849099999999</v>
      </c>
      <c r="AH16" s="141">
        <v>1887.1621300000002</v>
      </c>
      <c r="AI16" s="140">
        <v>5818.686970000001</v>
      </c>
      <c r="AJ16" s="145">
        <v>1978.14013</v>
      </c>
      <c r="AK16" s="136">
        <v>6757.09097</v>
      </c>
      <c r="AL16" s="145">
        <v>0</v>
      </c>
      <c r="AM16" s="145">
        <v>1978.14013</v>
      </c>
      <c r="AN16" s="62">
        <f t="shared" si="0"/>
        <v>10294.8089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>
        <v>0</v>
      </c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>
        <v>0</v>
      </c>
      <c r="Q17" s="147">
        <v>0</v>
      </c>
      <c r="R17" s="147">
        <v>0</v>
      </c>
      <c r="S17" s="148">
        <v>0</v>
      </c>
      <c r="T17" s="124">
        <v>0</v>
      </c>
      <c r="U17" s="149">
        <v>0</v>
      </c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82.20599999999999</v>
      </c>
      <c r="E18" s="124">
        <v>0</v>
      </c>
      <c r="F18" s="124">
        <v>82.20599999999999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82.20599999999999</v>
      </c>
      <c r="O18" s="137">
        <v>0</v>
      </c>
      <c r="P18" s="147">
        <v>0</v>
      </c>
      <c r="Q18" s="147">
        <v>73.362</v>
      </c>
      <c r="R18" s="147">
        <v>8.844</v>
      </c>
      <c r="S18" s="148">
        <v>0</v>
      </c>
      <c r="T18" s="124">
        <v>82.20599999999999</v>
      </c>
      <c r="U18" s="149">
        <v>0</v>
      </c>
      <c r="X18" s="64" t="s">
        <v>63</v>
      </c>
      <c r="Y18" s="65"/>
      <c r="Z18" s="124">
        <v>82.20599999999999</v>
      </c>
      <c r="AA18" s="124">
        <v>8.844</v>
      </c>
      <c r="AB18" s="150">
        <v>8.844</v>
      </c>
      <c r="AC18" s="151">
        <v>0</v>
      </c>
      <c r="AD18" s="124">
        <v>73.362</v>
      </c>
      <c r="AE18" s="150">
        <v>67.131</v>
      </c>
      <c r="AF18" s="151">
        <v>6.231</v>
      </c>
      <c r="AG18" s="152">
        <v>71.34998999999999</v>
      </c>
      <c r="AH18" s="137">
        <v>24.312</v>
      </c>
      <c r="AI18" s="148">
        <v>47.03799</v>
      </c>
      <c r="AJ18" s="152">
        <v>24.312</v>
      </c>
      <c r="AK18" s="124">
        <v>55.88199</v>
      </c>
      <c r="AL18" s="152">
        <v>0</v>
      </c>
      <c r="AM18" s="152">
        <v>24.312</v>
      </c>
      <c r="AN18" s="69">
        <f t="shared" si="0"/>
        <v>2.0120100000000036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>
        <v>0</v>
      </c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>
        <v>0</v>
      </c>
      <c r="Q19" s="147">
        <v>0</v>
      </c>
      <c r="R19" s="147">
        <v>0</v>
      </c>
      <c r="S19" s="148">
        <v>0</v>
      </c>
      <c r="T19" s="124">
        <v>0</v>
      </c>
      <c r="U19" s="149">
        <v>0</v>
      </c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>
        <v>0</v>
      </c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>
        <v>0</v>
      </c>
      <c r="Q20" s="147">
        <v>0</v>
      </c>
      <c r="R20" s="147">
        <v>0</v>
      </c>
      <c r="S20" s="148">
        <v>0</v>
      </c>
      <c r="T20" s="124">
        <v>0</v>
      </c>
      <c r="U20" s="149">
        <v>0</v>
      </c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7">
        <v>0</v>
      </c>
      <c r="J21" s="146">
        <v>0</v>
      </c>
      <c r="K21" s="147">
        <v>0</v>
      </c>
      <c r="L21" s="147">
        <v>0</v>
      </c>
      <c r="M21" s="148">
        <v>0</v>
      </c>
      <c r="N21" s="124">
        <v>0</v>
      </c>
      <c r="O21" s="137">
        <v>0</v>
      </c>
      <c r="P21" s="147">
        <v>0</v>
      </c>
      <c r="Q21" s="147">
        <v>0</v>
      </c>
      <c r="R21" s="147">
        <v>0</v>
      </c>
      <c r="S21" s="148">
        <v>0</v>
      </c>
      <c r="T21" s="124">
        <v>0</v>
      </c>
      <c r="U21" s="149">
        <v>0</v>
      </c>
      <c r="X21" s="64" t="s">
        <v>86</v>
      </c>
      <c r="Y21" s="65"/>
      <c r="Z21" s="124">
        <v>0</v>
      </c>
      <c r="AA21" s="124">
        <v>0</v>
      </c>
      <c r="AB21" s="150">
        <v>0</v>
      </c>
      <c r="AC21" s="151">
        <v>0</v>
      </c>
      <c r="AD21" s="124">
        <v>0</v>
      </c>
      <c r="AE21" s="150">
        <v>0</v>
      </c>
      <c r="AF21" s="151">
        <v>0</v>
      </c>
      <c r="AG21" s="152">
        <v>0</v>
      </c>
      <c r="AH21" s="137">
        <v>0</v>
      </c>
      <c r="AI21" s="148">
        <v>0</v>
      </c>
      <c r="AJ21" s="152">
        <v>0</v>
      </c>
      <c r="AK21" s="124">
        <v>0</v>
      </c>
      <c r="AL21" s="152">
        <v>0</v>
      </c>
      <c r="AM21" s="152">
        <v>0</v>
      </c>
      <c r="AN21" s="69"/>
      <c r="AP21" s="180"/>
    </row>
    <row r="22" spans="2:42" ht="22.5" customHeight="1">
      <c r="B22" s="64" t="s">
        <v>66</v>
      </c>
      <c r="C22" s="65"/>
      <c r="D22" s="124">
        <v>40.891000000000005</v>
      </c>
      <c r="E22" s="124">
        <v>0</v>
      </c>
      <c r="F22" s="124">
        <v>40.891000000000005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40.891000000000005</v>
      </c>
      <c r="O22" s="137">
        <v>0</v>
      </c>
      <c r="P22" s="147">
        <v>0</v>
      </c>
      <c r="Q22" s="147">
        <v>40.891000000000005</v>
      </c>
      <c r="R22" s="147">
        <v>0</v>
      </c>
      <c r="S22" s="148">
        <v>0</v>
      </c>
      <c r="T22" s="124">
        <v>40.891000000000005</v>
      </c>
      <c r="U22" s="149">
        <v>0</v>
      </c>
      <c r="X22" s="64" t="s">
        <v>66</v>
      </c>
      <c r="Y22" s="65"/>
      <c r="Z22" s="124">
        <v>40.891000000000005</v>
      </c>
      <c r="AA22" s="124">
        <v>0</v>
      </c>
      <c r="AB22" s="150">
        <v>0</v>
      </c>
      <c r="AC22" s="151">
        <v>0</v>
      </c>
      <c r="AD22" s="124">
        <v>40.891000000000005</v>
      </c>
      <c r="AE22" s="150">
        <v>17.336</v>
      </c>
      <c r="AF22" s="151">
        <v>23.555</v>
      </c>
      <c r="AG22" s="152">
        <v>2.20158</v>
      </c>
      <c r="AH22" s="137">
        <v>0</v>
      </c>
      <c r="AI22" s="148">
        <v>2.20158</v>
      </c>
      <c r="AJ22" s="152">
        <v>0</v>
      </c>
      <c r="AK22" s="124">
        <v>2.20158</v>
      </c>
      <c r="AL22" s="152">
        <v>0</v>
      </c>
      <c r="AM22" s="152">
        <v>0</v>
      </c>
      <c r="AN22" s="69">
        <f t="shared" si="0"/>
        <v>38.689420000000005</v>
      </c>
      <c r="AP22" s="180"/>
    </row>
    <row r="23" spans="2:42" ht="22.5" customHeight="1">
      <c r="B23" s="64" t="s">
        <v>67</v>
      </c>
      <c r="C23" s="65"/>
      <c r="D23" s="124">
        <v>2671.991</v>
      </c>
      <c r="E23" s="124">
        <v>4.005</v>
      </c>
      <c r="F23" s="124">
        <v>2667.986</v>
      </c>
      <c r="G23" s="124">
        <v>0.02</v>
      </c>
      <c r="H23" s="124">
        <v>0.01</v>
      </c>
      <c r="I23" s="137">
        <v>0.01</v>
      </c>
      <c r="J23" s="146">
        <v>0</v>
      </c>
      <c r="K23" s="147">
        <v>0</v>
      </c>
      <c r="L23" s="147">
        <v>0</v>
      </c>
      <c r="M23" s="148">
        <v>0</v>
      </c>
      <c r="N23" s="124">
        <v>2667.9660000000003</v>
      </c>
      <c r="O23" s="137">
        <v>101.355</v>
      </c>
      <c r="P23" s="147">
        <v>0</v>
      </c>
      <c r="Q23" s="147">
        <v>2329.158</v>
      </c>
      <c r="R23" s="147">
        <v>237.453</v>
      </c>
      <c r="S23" s="148">
        <v>0</v>
      </c>
      <c r="T23" s="124">
        <v>2566.611</v>
      </c>
      <c r="U23" s="149">
        <v>0</v>
      </c>
      <c r="X23" s="64" t="s">
        <v>67</v>
      </c>
      <c r="Y23" s="65"/>
      <c r="Z23" s="124">
        <v>2566.611</v>
      </c>
      <c r="AA23" s="124">
        <v>237.453</v>
      </c>
      <c r="AB23" s="150">
        <v>1.629</v>
      </c>
      <c r="AC23" s="151">
        <v>235.824</v>
      </c>
      <c r="AD23" s="124">
        <v>2329.158</v>
      </c>
      <c r="AE23" s="150">
        <v>1669.8360000000002</v>
      </c>
      <c r="AF23" s="151">
        <v>659.322</v>
      </c>
      <c r="AG23" s="152">
        <v>2327.598</v>
      </c>
      <c r="AH23" s="137">
        <v>1499.8890000000001</v>
      </c>
      <c r="AI23" s="148">
        <v>827.7090000000001</v>
      </c>
      <c r="AJ23" s="152">
        <v>1601.2540000000001</v>
      </c>
      <c r="AK23" s="124">
        <v>1065.1620000000003</v>
      </c>
      <c r="AL23" s="152">
        <v>0</v>
      </c>
      <c r="AM23" s="152">
        <v>1605.2590000000002</v>
      </c>
      <c r="AN23" s="69">
        <f t="shared" si="0"/>
        <v>1.5700000000001637</v>
      </c>
      <c r="AP23" s="180"/>
    </row>
    <row r="24" spans="2:42" ht="22.5" customHeight="1">
      <c r="B24" s="64" t="s">
        <v>68</v>
      </c>
      <c r="C24" s="65"/>
      <c r="D24" s="124">
        <v>1307.102</v>
      </c>
      <c r="E24" s="124">
        <v>0</v>
      </c>
      <c r="F24" s="124">
        <v>1307.102</v>
      </c>
      <c r="G24" s="124">
        <v>0</v>
      </c>
      <c r="H24" s="124">
        <v>0</v>
      </c>
      <c r="I24" s="137">
        <v>0</v>
      </c>
      <c r="J24" s="146">
        <v>0</v>
      </c>
      <c r="K24" s="147">
        <v>0</v>
      </c>
      <c r="L24" s="147">
        <v>0</v>
      </c>
      <c r="M24" s="148">
        <v>0</v>
      </c>
      <c r="N24" s="124">
        <v>1307.102</v>
      </c>
      <c r="O24" s="137">
        <v>0.603</v>
      </c>
      <c r="P24" s="147">
        <v>0</v>
      </c>
      <c r="Q24" s="147">
        <v>1302.7949999999998</v>
      </c>
      <c r="R24" s="147">
        <v>3.704</v>
      </c>
      <c r="S24" s="148">
        <v>0</v>
      </c>
      <c r="T24" s="124">
        <v>1306.499</v>
      </c>
      <c r="U24" s="149">
        <v>0</v>
      </c>
      <c r="X24" s="64" t="s">
        <v>68</v>
      </c>
      <c r="Y24" s="65"/>
      <c r="Z24" s="124">
        <v>1306.499</v>
      </c>
      <c r="AA24" s="124">
        <v>3.704</v>
      </c>
      <c r="AB24" s="150">
        <v>0.603</v>
      </c>
      <c r="AC24" s="151">
        <v>2.885</v>
      </c>
      <c r="AD24" s="124">
        <v>1302.7949999999998</v>
      </c>
      <c r="AE24" s="150">
        <v>517.428</v>
      </c>
      <c r="AF24" s="151">
        <v>785.367</v>
      </c>
      <c r="AG24" s="152">
        <v>1294.7549999999999</v>
      </c>
      <c r="AH24" s="137">
        <v>802.7419999999998</v>
      </c>
      <c r="AI24" s="148">
        <v>492.013</v>
      </c>
      <c r="AJ24" s="152">
        <v>803.3449999999999</v>
      </c>
      <c r="AK24" s="124">
        <v>495.717</v>
      </c>
      <c r="AL24" s="152">
        <v>0</v>
      </c>
      <c r="AM24" s="152">
        <v>803.3449999999999</v>
      </c>
      <c r="AN24" s="69">
        <f t="shared" si="0"/>
        <v>8.039999999999964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>
        <v>0</v>
      </c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>
        <v>0</v>
      </c>
      <c r="Q25" s="139">
        <v>0</v>
      </c>
      <c r="R25" s="139">
        <v>0</v>
      </c>
      <c r="S25" s="140">
        <v>0</v>
      </c>
      <c r="T25" s="136">
        <v>0</v>
      </c>
      <c r="U25" s="142">
        <v>0</v>
      </c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2.73</v>
      </c>
      <c r="E26" s="136">
        <v>0</v>
      </c>
      <c r="F26" s="136">
        <v>2.73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2.73</v>
      </c>
      <c r="O26" s="141">
        <v>0</v>
      </c>
      <c r="P26" s="139">
        <v>0</v>
      </c>
      <c r="Q26" s="139">
        <v>2.73</v>
      </c>
      <c r="R26" s="139">
        <v>0</v>
      </c>
      <c r="S26" s="140">
        <v>0</v>
      </c>
      <c r="T26" s="136">
        <v>2.73</v>
      </c>
      <c r="U26" s="142">
        <v>0</v>
      </c>
      <c r="X26" s="54" t="s">
        <v>70</v>
      </c>
      <c r="Y26" s="55"/>
      <c r="Z26" s="136">
        <v>2.73</v>
      </c>
      <c r="AA26" s="136">
        <v>0</v>
      </c>
      <c r="AB26" s="143">
        <v>0</v>
      </c>
      <c r="AC26" s="144">
        <v>0</v>
      </c>
      <c r="AD26" s="136">
        <v>2.73</v>
      </c>
      <c r="AE26" s="143">
        <v>0.08</v>
      </c>
      <c r="AF26" s="144">
        <v>2.65</v>
      </c>
      <c r="AG26" s="145">
        <v>2.73</v>
      </c>
      <c r="AH26" s="141">
        <v>2.65</v>
      </c>
      <c r="AI26" s="140">
        <v>0.08</v>
      </c>
      <c r="AJ26" s="145">
        <v>2.65</v>
      </c>
      <c r="AK26" s="136">
        <v>0.08</v>
      </c>
      <c r="AL26" s="145">
        <v>0</v>
      </c>
      <c r="AM26" s="145">
        <v>2.65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4">
        <v>0</v>
      </c>
      <c r="J27" s="155">
        <v>0</v>
      </c>
      <c r="K27" s="155">
        <v>0</v>
      </c>
      <c r="L27" s="155">
        <v>0</v>
      </c>
      <c r="M27" s="156">
        <v>0</v>
      </c>
      <c r="N27" s="153">
        <v>0</v>
      </c>
      <c r="O27" s="154">
        <v>0</v>
      </c>
      <c r="P27" s="155">
        <v>0</v>
      </c>
      <c r="Q27" s="155">
        <v>0</v>
      </c>
      <c r="R27" s="155">
        <v>0</v>
      </c>
      <c r="S27" s="156">
        <v>0</v>
      </c>
      <c r="T27" s="153">
        <v>0</v>
      </c>
      <c r="U27" s="157">
        <v>0</v>
      </c>
      <c r="X27" s="71"/>
      <c r="Y27" s="72" t="s">
        <v>71</v>
      </c>
      <c r="Z27" s="153">
        <v>0</v>
      </c>
      <c r="AA27" s="153">
        <v>0</v>
      </c>
      <c r="AB27" s="158">
        <v>0</v>
      </c>
      <c r="AC27" s="159">
        <v>0</v>
      </c>
      <c r="AD27" s="153">
        <v>0</v>
      </c>
      <c r="AE27" s="158">
        <v>0</v>
      </c>
      <c r="AF27" s="159">
        <v>0</v>
      </c>
      <c r="AG27" s="160">
        <v>0</v>
      </c>
      <c r="AH27" s="154">
        <v>0</v>
      </c>
      <c r="AI27" s="156">
        <v>0</v>
      </c>
      <c r="AJ27" s="160">
        <v>0</v>
      </c>
      <c r="AK27" s="153">
        <v>0</v>
      </c>
      <c r="AL27" s="160">
        <v>0</v>
      </c>
      <c r="AM27" s="160">
        <v>0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>
        <v>0</v>
      </c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>
        <v>0</v>
      </c>
      <c r="Q28" s="155">
        <v>0</v>
      </c>
      <c r="R28" s="155">
        <v>0</v>
      </c>
      <c r="S28" s="156">
        <v>0</v>
      </c>
      <c r="T28" s="153">
        <v>0</v>
      </c>
      <c r="U28" s="157">
        <v>0</v>
      </c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2.73</v>
      </c>
      <c r="E29" s="161">
        <v>0</v>
      </c>
      <c r="F29" s="161">
        <v>2.73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2.73</v>
      </c>
      <c r="O29" s="162">
        <v>0</v>
      </c>
      <c r="P29" s="163">
        <v>0</v>
      </c>
      <c r="Q29" s="163">
        <v>2.73</v>
      </c>
      <c r="R29" s="163">
        <v>0</v>
      </c>
      <c r="S29" s="164">
        <v>0</v>
      </c>
      <c r="T29" s="161">
        <v>2.73</v>
      </c>
      <c r="U29" s="165">
        <v>0</v>
      </c>
      <c r="X29" s="79"/>
      <c r="Y29" s="80" t="s">
        <v>73</v>
      </c>
      <c r="Z29" s="161">
        <v>2.73</v>
      </c>
      <c r="AA29" s="161">
        <v>0</v>
      </c>
      <c r="AB29" s="166">
        <v>0</v>
      </c>
      <c r="AC29" s="167">
        <v>0</v>
      </c>
      <c r="AD29" s="161">
        <v>2.73</v>
      </c>
      <c r="AE29" s="166">
        <v>0.08</v>
      </c>
      <c r="AF29" s="167">
        <v>2.65</v>
      </c>
      <c r="AG29" s="168">
        <v>2.73</v>
      </c>
      <c r="AH29" s="162">
        <v>2.65</v>
      </c>
      <c r="AI29" s="164">
        <v>0.08</v>
      </c>
      <c r="AJ29" s="168">
        <v>2.65</v>
      </c>
      <c r="AK29" s="161">
        <v>0.08</v>
      </c>
      <c r="AL29" s="168">
        <v>0</v>
      </c>
      <c r="AM29" s="168">
        <v>2.65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>
        <v>0</v>
      </c>
      <c r="Q32" s="147">
        <v>0</v>
      </c>
      <c r="R32" s="147">
        <v>0</v>
      </c>
      <c r="S32" s="148">
        <v>0</v>
      </c>
      <c r="T32" s="124">
        <v>0</v>
      </c>
      <c r="U32" s="149">
        <v>0</v>
      </c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575.6089999999999</v>
      </c>
      <c r="E33" s="124">
        <v>0</v>
      </c>
      <c r="F33" s="124">
        <v>575.6089999999999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575.6089999999999</v>
      </c>
      <c r="O33" s="137">
        <v>0.201</v>
      </c>
      <c r="P33" s="147">
        <v>0</v>
      </c>
      <c r="Q33" s="147">
        <v>575.4079999999999</v>
      </c>
      <c r="R33" s="147">
        <v>0</v>
      </c>
      <c r="S33" s="148">
        <v>0</v>
      </c>
      <c r="T33" s="124">
        <v>575.4079999999999</v>
      </c>
      <c r="U33" s="149">
        <v>0</v>
      </c>
      <c r="X33" s="184" t="s">
        <v>88</v>
      </c>
      <c r="Y33" s="14"/>
      <c r="Z33" s="124">
        <v>575.4079999999999</v>
      </c>
      <c r="AA33" s="124">
        <v>0</v>
      </c>
      <c r="AB33" s="150">
        <v>0</v>
      </c>
      <c r="AC33" s="151">
        <v>0</v>
      </c>
      <c r="AD33" s="124">
        <v>575.4079999999999</v>
      </c>
      <c r="AE33" s="150">
        <v>2.537</v>
      </c>
      <c r="AF33" s="151">
        <v>572.871</v>
      </c>
      <c r="AG33" s="152">
        <v>575.2199999999999</v>
      </c>
      <c r="AH33" s="137">
        <v>31.54355</v>
      </c>
      <c r="AI33" s="148">
        <v>543.67645</v>
      </c>
      <c r="AJ33" s="152">
        <v>31.74455</v>
      </c>
      <c r="AK33" s="124">
        <v>543.67645</v>
      </c>
      <c r="AL33" s="152">
        <v>0</v>
      </c>
      <c r="AM33" s="152">
        <v>31.74455</v>
      </c>
      <c r="AN33" s="69"/>
      <c r="AP33" s="180"/>
    </row>
    <row r="34" spans="2:42" ht="22.5" customHeight="1">
      <c r="B34" s="87" t="s">
        <v>77</v>
      </c>
      <c r="C34" s="88"/>
      <c r="D34" s="124">
        <v>1563.75</v>
      </c>
      <c r="E34" s="124">
        <v>0</v>
      </c>
      <c r="F34" s="124">
        <v>1563.75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1563.75</v>
      </c>
      <c r="O34" s="137">
        <v>90.234</v>
      </c>
      <c r="P34" s="147">
        <v>0</v>
      </c>
      <c r="Q34" s="147">
        <v>1401.133</v>
      </c>
      <c r="R34" s="147">
        <v>72.382</v>
      </c>
      <c r="S34" s="148">
        <v>0.001</v>
      </c>
      <c r="T34" s="124">
        <v>1473.5159999999998</v>
      </c>
      <c r="U34" s="149">
        <v>0</v>
      </c>
      <c r="X34" s="87" t="s">
        <v>77</v>
      </c>
      <c r="Y34" s="88"/>
      <c r="Z34" s="124">
        <v>1473.5149999999999</v>
      </c>
      <c r="AA34" s="124">
        <v>72.382</v>
      </c>
      <c r="AB34" s="150">
        <v>72.382</v>
      </c>
      <c r="AC34" s="151">
        <v>0</v>
      </c>
      <c r="AD34" s="124">
        <v>1401.133</v>
      </c>
      <c r="AE34" s="150">
        <v>1275.9540000000002</v>
      </c>
      <c r="AF34" s="151">
        <v>125.17900000000002</v>
      </c>
      <c r="AG34" s="152">
        <v>1317.41561</v>
      </c>
      <c r="AH34" s="137">
        <v>538.42377</v>
      </c>
      <c r="AI34" s="148">
        <v>778.99184</v>
      </c>
      <c r="AJ34" s="152">
        <v>628.65777</v>
      </c>
      <c r="AK34" s="124">
        <v>851.37384</v>
      </c>
      <c r="AL34" s="152">
        <v>0.001</v>
      </c>
      <c r="AM34" s="152">
        <v>628.65777</v>
      </c>
      <c r="AN34" s="69">
        <f t="shared" si="0"/>
        <v>83.71739000000002</v>
      </c>
      <c r="AP34" s="180"/>
    </row>
    <row r="35" spans="2:42" ht="22.5" customHeight="1">
      <c r="B35" s="87" t="s">
        <v>78</v>
      </c>
      <c r="C35" s="88"/>
      <c r="D35" s="124">
        <v>25644.84</v>
      </c>
      <c r="E35" s="124">
        <v>0</v>
      </c>
      <c r="F35" s="124">
        <v>25644.84</v>
      </c>
      <c r="G35" s="124">
        <v>714.8829999999999</v>
      </c>
      <c r="H35" s="124">
        <v>638.3330000000001</v>
      </c>
      <c r="I35" s="137">
        <v>0</v>
      </c>
      <c r="J35" s="147">
        <v>0</v>
      </c>
      <c r="K35" s="147">
        <v>638.3330000000001</v>
      </c>
      <c r="L35" s="147">
        <v>0</v>
      </c>
      <c r="M35" s="148">
        <v>0</v>
      </c>
      <c r="N35" s="124">
        <v>24929.957000000002</v>
      </c>
      <c r="O35" s="137">
        <v>92.46</v>
      </c>
      <c r="P35" s="147">
        <v>0</v>
      </c>
      <c r="Q35" s="147">
        <v>24837.475000000002</v>
      </c>
      <c r="R35" s="147">
        <v>0</v>
      </c>
      <c r="S35" s="148">
        <v>0.022</v>
      </c>
      <c r="T35" s="124">
        <v>25475.829999999998</v>
      </c>
      <c r="U35" s="149">
        <v>0</v>
      </c>
      <c r="X35" s="87" t="s">
        <v>78</v>
      </c>
      <c r="Y35" s="88"/>
      <c r="Z35" s="124">
        <v>25475.807999999997</v>
      </c>
      <c r="AA35" s="124">
        <v>0</v>
      </c>
      <c r="AB35" s="150">
        <v>0</v>
      </c>
      <c r="AC35" s="151">
        <v>0</v>
      </c>
      <c r="AD35" s="124">
        <v>25475.807999999997</v>
      </c>
      <c r="AE35" s="150">
        <v>15497.029000000002</v>
      </c>
      <c r="AF35" s="151">
        <v>9978.778999999999</v>
      </c>
      <c r="AG35" s="152">
        <v>3946.7728399999996</v>
      </c>
      <c r="AH35" s="137">
        <v>782.30856</v>
      </c>
      <c r="AI35" s="148">
        <v>3164.4642799999997</v>
      </c>
      <c r="AJ35" s="152">
        <v>874.7685600000001</v>
      </c>
      <c r="AK35" s="124">
        <v>3164.4642799999997</v>
      </c>
      <c r="AL35" s="152">
        <v>0.022</v>
      </c>
      <c r="AM35" s="152">
        <v>874.7685600000001</v>
      </c>
      <c r="AN35" s="69">
        <f t="shared" si="0"/>
        <v>21605.585159999995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>
        <v>0</v>
      </c>
      <c r="Q36" s="171">
        <v>0</v>
      </c>
      <c r="R36" s="171">
        <v>0</v>
      </c>
      <c r="S36" s="172">
        <v>0</v>
      </c>
      <c r="T36" s="169">
        <v>0</v>
      </c>
      <c r="U36" s="173">
        <v>0</v>
      </c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AK3:AK4"/>
    <mergeCell ref="G3:M3"/>
    <mergeCell ref="N3:S3"/>
    <mergeCell ref="H4:M4"/>
    <mergeCell ref="N4:S4"/>
    <mergeCell ref="Z3:Z4"/>
    <mergeCell ref="S6:S8"/>
    <mergeCell ref="AH6:AI6"/>
    <mergeCell ref="AD4:AI4"/>
    <mergeCell ref="AG5:AI5"/>
    <mergeCell ref="AB6:AC7"/>
    <mergeCell ref="AE6:AF7"/>
    <mergeCell ref="M6:M8"/>
    <mergeCell ref="O6:O8"/>
    <mergeCell ref="AL3:AL4"/>
    <mergeCell ref="AH7:AH8"/>
    <mergeCell ref="AI7:AI8"/>
    <mergeCell ref="AA3:AI3"/>
    <mergeCell ref="O5:S5"/>
    <mergeCell ref="P6:P8"/>
    <mergeCell ref="Q6:Q8"/>
    <mergeCell ref="R6:R8"/>
    <mergeCell ref="AN3:AN4"/>
    <mergeCell ref="I5:M5"/>
    <mergeCell ref="AM3:AM4"/>
    <mergeCell ref="B3:C9"/>
    <mergeCell ref="X3:Y9"/>
    <mergeCell ref="AJ3:AJ4"/>
    <mergeCell ref="I6:I8"/>
    <mergeCell ref="J6:J8"/>
    <mergeCell ref="K6:K8"/>
    <mergeCell ref="L6:L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AP39"/>
  <sheetViews>
    <sheetView showZeros="0" tabSelected="1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111</v>
      </c>
      <c r="W1" s="183"/>
      <c r="X1" s="182" t="s">
        <v>112</v>
      </c>
    </row>
    <row r="2" spans="21:40" ht="13.5" customHeight="1" thickBot="1">
      <c r="U2" s="2" t="s">
        <v>0</v>
      </c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10685.762999999999</v>
      </c>
      <c r="E10" s="115">
        <v>1113.3359999999998</v>
      </c>
      <c r="F10" s="115">
        <v>9572.427000000001</v>
      </c>
      <c r="G10" s="115">
        <v>0</v>
      </c>
      <c r="H10" s="115">
        <v>0</v>
      </c>
      <c r="I10" s="116">
        <v>0</v>
      </c>
      <c r="J10" s="117">
        <v>0</v>
      </c>
      <c r="K10" s="117">
        <v>0</v>
      </c>
      <c r="L10" s="117">
        <v>0</v>
      </c>
      <c r="M10" s="118">
        <v>0</v>
      </c>
      <c r="N10" s="115">
        <v>9572.427000000001</v>
      </c>
      <c r="O10" s="116">
        <v>590.01</v>
      </c>
      <c r="P10" s="117">
        <v>0</v>
      </c>
      <c r="Q10" s="117">
        <v>8966.869</v>
      </c>
      <c r="R10" s="117">
        <v>15.548</v>
      </c>
      <c r="S10" s="118">
        <v>0</v>
      </c>
      <c r="T10" s="115">
        <v>8982.417000000001</v>
      </c>
      <c r="U10" s="119">
        <v>0</v>
      </c>
      <c r="X10" s="178" t="s">
        <v>55</v>
      </c>
      <c r="Y10" s="179"/>
      <c r="Z10" s="115">
        <v>8982.417000000001</v>
      </c>
      <c r="AA10" s="115">
        <v>15.548</v>
      </c>
      <c r="AB10" s="116">
        <v>15.144</v>
      </c>
      <c r="AC10" s="118">
        <v>0.404</v>
      </c>
      <c r="AD10" s="115">
        <v>8966.869</v>
      </c>
      <c r="AE10" s="116">
        <v>6036.616</v>
      </c>
      <c r="AF10" s="118">
        <v>2930.253</v>
      </c>
      <c r="AG10" s="120">
        <v>6264.008698</v>
      </c>
      <c r="AH10" s="116">
        <v>3574.75461</v>
      </c>
      <c r="AI10" s="118">
        <v>2689.2540880000006</v>
      </c>
      <c r="AJ10" s="120">
        <v>4164.76461</v>
      </c>
      <c r="AK10" s="115">
        <v>2704.802088</v>
      </c>
      <c r="AL10" s="120">
        <v>0</v>
      </c>
      <c r="AM10" s="120">
        <v>5278.1006099999995</v>
      </c>
      <c r="AN10" s="38">
        <f>SUM(AN11:AN36)-AN26</f>
        <v>2702.860302</v>
      </c>
      <c r="AP10" s="122"/>
    </row>
    <row r="11" spans="2:42" ht="22.5" customHeight="1">
      <c r="B11" s="42" t="s">
        <v>56</v>
      </c>
      <c r="C11" s="43"/>
      <c r="D11" s="123"/>
      <c r="E11" s="124">
        <v>0</v>
      </c>
      <c r="F11" s="124">
        <v>0</v>
      </c>
      <c r="G11" s="124">
        <v>0</v>
      </c>
      <c r="H11" s="124">
        <v>0</v>
      </c>
      <c r="I11" s="125">
        <v>0</v>
      </c>
      <c r="J11" s="126"/>
      <c r="K11" s="127">
        <v>0</v>
      </c>
      <c r="L11" s="128">
        <v>0</v>
      </c>
      <c r="M11" s="129">
        <v>0</v>
      </c>
      <c r="N11" s="123">
        <v>0</v>
      </c>
      <c r="O11" s="130">
        <v>0</v>
      </c>
      <c r="P11" s="128"/>
      <c r="Q11" s="128">
        <v>0</v>
      </c>
      <c r="R11" s="128">
        <v>0</v>
      </c>
      <c r="S11" s="129">
        <v>0</v>
      </c>
      <c r="T11" s="123">
        <v>0</v>
      </c>
      <c r="U11" s="131"/>
      <c r="X11" s="42" t="s">
        <v>56</v>
      </c>
      <c r="Y11" s="43"/>
      <c r="Z11" s="123">
        <v>0</v>
      </c>
      <c r="AA11" s="123">
        <v>0</v>
      </c>
      <c r="AB11" s="132">
        <v>0</v>
      </c>
      <c r="AC11" s="133">
        <v>0</v>
      </c>
      <c r="AD11" s="123">
        <v>0</v>
      </c>
      <c r="AE11" s="132">
        <v>0</v>
      </c>
      <c r="AF11" s="133">
        <v>0</v>
      </c>
      <c r="AG11" s="134">
        <v>0</v>
      </c>
      <c r="AH11" s="130">
        <v>0</v>
      </c>
      <c r="AI11" s="129">
        <v>0</v>
      </c>
      <c r="AJ11" s="134">
        <v>0</v>
      </c>
      <c r="AK11" s="123">
        <v>0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524.3620000000001</v>
      </c>
      <c r="E12" s="124">
        <v>0</v>
      </c>
      <c r="F12" s="124">
        <v>524.3620000000001</v>
      </c>
      <c r="G12" s="124">
        <v>0</v>
      </c>
      <c r="H12" s="124">
        <v>0</v>
      </c>
      <c r="I12" s="137">
        <v>0</v>
      </c>
      <c r="J12" s="138">
        <v>0</v>
      </c>
      <c r="K12" s="139">
        <v>0</v>
      </c>
      <c r="L12" s="139">
        <v>0</v>
      </c>
      <c r="M12" s="140">
        <v>0</v>
      </c>
      <c r="N12" s="136">
        <v>524.3620000000001</v>
      </c>
      <c r="O12" s="141">
        <v>27.461</v>
      </c>
      <c r="P12" s="139">
        <v>0</v>
      </c>
      <c r="Q12" s="139">
        <v>496.901</v>
      </c>
      <c r="R12" s="139">
        <v>0</v>
      </c>
      <c r="S12" s="140">
        <v>0</v>
      </c>
      <c r="T12" s="136">
        <v>496.901</v>
      </c>
      <c r="U12" s="142">
        <v>0</v>
      </c>
      <c r="X12" s="54" t="s">
        <v>57</v>
      </c>
      <c r="Y12" s="55"/>
      <c r="Z12" s="136">
        <v>496.901</v>
      </c>
      <c r="AA12" s="136">
        <v>0</v>
      </c>
      <c r="AB12" s="143">
        <v>0</v>
      </c>
      <c r="AC12" s="144">
        <v>0</v>
      </c>
      <c r="AD12" s="136">
        <v>496.901</v>
      </c>
      <c r="AE12" s="143">
        <v>151.87</v>
      </c>
      <c r="AF12" s="144">
        <v>345.031</v>
      </c>
      <c r="AG12" s="145">
        <v>179.55197</v>
      </c>
      <c r="AH12" s="141">
        <v>56.08134</v>
      </c>
      <c r="AI12" s="140">
        <v>123.47063</v>
      </c>
      <c r="AJ12" s="145">
        <v>83.54234</v>
      </c>
      <c r="AK12" s="136">
        <v>123.47063</v>
      </c>
      <c r="AL12" s="145">
        <v>0</v>
      </c>
      <c r="AM12" s="145">
        <v>83.54234</v>
      </c>
      <c r="AN12" s="62">
        <f t="shared" si="0"/>
        <v>317.34902999999997</v>
      </c>
      <c r="AP12" s="180"/>
    </row>
    <row r="13" spans="2:42" ht="22.5" customHeight="1">
      <c r="B13" s="54" t="s">
        <v>58</v>
      </c>
      <c r="C13" s="55"/>
      <c r="D13" s="136">
        <v>2261.574</v>
      </c>
      <c r="E13" s="124">
        <v>457.828</v>
      </c>
      <c r="F13" s="124">
        <v>1803.746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1803.746</v>
      </c>
      <c r="O13" s="141">
        <v>27.941</v>
      </c>
      <c r="P13" s="139">
        <v>0</v>
      </c>
      <c r="Q13" s="139">
        <v>1775.805</v>
      </c>
      <c r="R13" s="139">
        <v>0</v>
      </c>
      <c r="S13" s="140">
        <v>0</v>
      </c>
      <c r="T13" s="136">
        <v>1775.805</v>
      </c>
      <c r="U13" s="142">
        <v>0</v>
      </c>
      <c r="X13" s="54" t="s">
        <v>58</v>
      </c>
      <c r="Y13" s="55"/>
      <c r="Z13" s="136">
        <v>1775.805</v>
      </c>
      <c r="AA13" s="136">
        <v>0</v>
      </c>
      <c r="AB13" s="143">
        <v>0</v>
      </c>
      <c r="AC13" s="144">
        <v>0</v>
      </c>
      <c r="AD13" s="136">
        <v>1775.805</v>
      </c>
      <c r="AE13" s="143">
        <v>569.216</v>
      </c>
      <c r="AF13" s="144">
        <v>1206.5890000000002</v>
      </c>
      <c r="AG13" s="145">
        <v>634.18923</v>
      </c>
      <c r="AH13" s="141">
        <v>570.62788</v>
      </c>
      <c r="AI13" s="140">
        <v>63.56135</v>
      </c>
      <c r="AJ13" s="145">
        <v>598.56888</v>
      </c>
      <c r="AK13" s="136">
        <v>63.56135</v>
      </c>
      <c r="AL13" s="145">
        <v>0</v>
      </c>
      <c r="AM13" s="145">
        <v>1056.39688</v>
      </c>
      <c r="AN13" s="62">
        <f t="shared" si="0"/>
        <v>1141.61577</v>
      </c>
      <c r="AP13" s="180"/>
    </row>
    <row r="14" spans="2:42" ht="22.5" customHeight="1">
      <c r="B14" s="54" t="s">
        <v>59</v>
      </c>
      <c r="C14" s="55"/>
      <c r="D14" s="136">
        <v>55.205000000000005</v>
      </c>
      <c r="E14" s="124">
        <v>0</v>
      </c>
      <c r="F14" s="124">
        <v>55.205000000000005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55.205000000000005</v>
      </c>
      <c r="O14" s="141">
        <v>0</v>
      </c>
      <c r="P14" s="139">
        <v>0</v>
      </c>
      <c r="Q14" s="139">
        <v>55.205000000000005</v>
      </c>
      <c r="R14" s="139">
        <v>0</v>
      </c>
      <c r="S14" s="140">
        <v>0</v>
      </c>
      <c r="T14" s="136">
        <v>55.205000000000005</v>
      </c>
      <c r="U14" s="142">
        <v>0</v>
      </c>
      <c r="X14" s="54" t="s">
        <v>59</v>
      </c>
      <c r="Y14" s="55"/>
      <c r="Z14" s="136">
        <v>55.205000000000005</v>
      </c>
      <c r="AA14" s="136">
        <v>0</v>
      </c>
      <c r="AB14" s="143">
        <v>0</v>
      </c>
      <c r="AC14" s="144">
        <v>0</v>
      </c>
      <c r="AD14" s="136">
        <v>55.205000000000005</v>
      </c>
      <c r="AE14" s="143">
        <v>0.182</v>
      </c>
      <c r="AF14" s="144">
        <v>55.023</v>
      </c>
      <c r="AG14" s="145">
        <v>5.503028</v>
      </c>
      <c r="AH14" s="141">
        <v>5.5023</v>
      </c>
      <c r="AI14" s="140">
        <v>0.000728</v>
      </c>
      <c r="AJ14" s="145">
        <v>5.5023</v>
      </c>
      <c r="AK14" s="136">
        <v>0.000728</v>
      </c>
      <c r="AL14" s="145">
        <v>0</v>
      </c>
      <c r="AM14" s="145">
        <v>5.5023</v>
      </c>
      <c r="AN14" s="62">
        <f t="shared" si="0"/>
        <v>49.701972000000005</v>
      </c>
      <c r="AP14" s="180"/>
    </row>
    <row r="15" spans="2:42" ht="22.5" customHeight="1">
      <c r="B15" s="54" t="s">
        <v>60</v>
      </c>
      <c r="C15" s="55"/>
      <c r="D15" s="136">
        <v>230.957</v>
      </c>
      <c r="E15" s="124">
        <v>0.57</v>
      </c>
      <c r="F15" s="124">
        <v>230.387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230.387</v>
      </c>
      <c r="O15" s="141">
        <v>11.964</v>
      </c>
      <c r="P15" s="139">
        <v>0</v>
      </c>
      <c r="Q15" s="139">
        <v>218.423</v>
      </c>
      <c r="R15" s="139">
        <v>0</v>
      </c>
      <c r="S15" s="140">
        <v>0</v>
      </c>
      <c r="T15" s="136">
        <v>218.423</v>
      </c>
      <c r="U15" s="142">
        <v>0</v>
      </c>
      <c r="X15" s="54" t="s">
        <v>60</v>
      </c>
      <c r="Y15" s="55"/>
      <c r="Z15" s="136">
        <v>218.423</v>
      </c>
      <c r="AA15" s="136">
        <v>0</v>
      </c>
      <c r="AB15" s="143">
        <v>0</v>
      </c>
      <c r="AC15" s="144">
        <v>0</v>
      </c>
      <c r="AD15" s="136">
        <v>218.423</v>
      </c>
      <c r="AE15" s="143">
        <v>48.279</v>
      </c>
      <c r="AF15" s="144">
        <v>170.144</v>
      </c>
      <c r="AG15" s="145">
        <v>132.5576</v>
      </c>
      <c r="AH15" s="141">
        <v>99.872</v>
      </c>
      <c r="AI15" s="140">
        <v>32.6856</v>
      </c>
      <c r="AJ15" s="145">
        <v>111.836</v>
      </c>
      <c r="AK15" s="136">
        <v>32.6856</v>
      </c>
      <c r="AL15" s="145">
        <v>0</v>
      </c>
      <c r="AM15" s="145">
        <v>112.40599999999999</v>
      </c>
      <c r="AN15" s="62">
        <f t="shared" si="0"/>
        <v>85.8654</v>
      </c>
      <c r="AP15" s="180"/>
    </row>
    <row r="16" spans="2:42" ht="22.5" customHeight="1">
      <c r="B16" s="54" t="s">
        <v>61</v>
      </c>
      <c r="C16" s="55"/>
      <c r="D16" s="136">
        <v>3827.453</v>
      </c>
      <c r="E16" s="124">
        <v>0</v>
      </c>
      <c r="F16" s="124">
        <v>3827.453</v>
      </c>
      <c r="G16" s="124">
        <v>0</v>
      </c>
      <c r="H16" s="124">
        <v>0</v>
      </c>
      <c r="I16" s="137">
        <v>0</v>
      </c>
      <c r="J16" s="138">
        <v>0</v>
      </c>
      <c r="K16" s="139">
        <v>0</v>
      </c>
      <c r="L16" s="139">
        <v>0</v>
      </c>
      <c r="M16" s="140">
        <v>0</v>
      </c>
      <c r="N16" s="136">
        <v>3827.453</v>
      </c>
      <c r="O16" s="141">
        <v>450.705</v>
      </c>
      <c r="P16" s="139">
        <v>0</v>
      </c>
      <c r="Q16" s="139">
        <v>3376.344</v>
      </c>
      <c r="R16" s="139">
        <v>0.404</v>
      </c>
      <c r="S16" s="140">
        <v>0</v>
      </c>
      <c r="T16" s="136">
        <v>3376.748</v>
      </c>
      <c r="U16" s="142">
        <v>0</v>
      </c>
      <c r="X16" s="54" t="s">
        <v>61</v>
      </c>
      <c r="Y16" s="55"/>
      <c r="Z16" s="136">
        <v>3376.748</v>
      </c>
      <c r="AA16" s="136">
        <v>0.404</v>
      </c>
      <c r="AB16" s="143">
        <v>0</v>
      </c>
      <c r="AC16" s="144">
        <v>0.404</v>
      </c>
      <c r="AD16" s="136">
        <v>3376.344</v>
      </c>
      <c r="AE16" s="143">
        <v>3171.88</v>
      </c>
      <c r="AF16" s="144">
        <v>204.464</v>
      </c>
      <c r="AG16" s="145">
        <v>2556.6825</v>
      </c>
      <c r="AH16" s="141">
        <v>1334.6225</v>
      </c>
      <c r="AI16" s="140">
        <v>1222.06</v>
      </c>
      <c r="AJ16" s="145">
        <v>1785.3274999999999</v>
      </c>
      <c r="AK16" s="136">
        <v>1222.464</v>
      </c>
      <c r="AL16" s="145">
        <v>0</v>
      </c>
      <c r="AM16" s="145">
        <v>1785.3274999999999</v>
      </c>
      <c r="AN16" s="62">
        <f t="shared" si="0"/>
        <v>819.6615000000002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/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/>
      <c r="Q17" s="147">
        <v>0</v>
      </c>
      <c r="R17" s="147">
        <v>0</v>
      </c>
      <c r="S17" s="148">
        <v>0</v>
      </c>
      <c r="T17" s="124">
        <v>0</v>
      </c>
      <c r="U17" s="149"/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104.544</v>
      </c>
      <c r="E18" s="124">
        <v>0</v>
      </c>
      <c r="F18" s="124">
        <v>104.544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104.544</v>
      </c>
      <c r="O18" s="137">
        <v>0</v>
      </c>
      <c r="P18" s="147">
        <v>0</v>
      </c>
      <c r="Q18" s="147">
        <v>104.544</v>
      </c>
      <c r="R18" s="147">
        <v>0</v>
      </c>
      <c r="S18" s="148">
        <v>0</v>
      </c>
      <c r="T18" s="124">
        <v>104.544</v>
      </c>
      <c r="U18" s="149">
        <v>0</v>
      </c>
      <c r="X18" s="64" t="s">
        <v>63</v>
      </c>
      <c r="Y18" s="65"/>
      <c r="Z18" s="124">
        <v>104.544</v>
      </c>
      <c r="AA18" s="124">
        <v>0</v>
      </c>
      <c r="AB18" s="150">
        <v>0</v>
      </c>
      <c r="AC18" s="151">
        <v>0</v>
      </c>
      <c r="AD18" s="124">
        <v>104.544</v>
      </c>
      <c r="AE18" s="150">
        <v>104.544</v>
      </c>
      <c r="AF18" s="151">
        <v>0</v>
      </c>
      <c r="AG18" s="152">
        <v>104.544</v>
      </c>
      <c r="AH18" s="137">
        <v>104.039</v>
      </c>
      <c r="AI18" s="148">
        <v>0.505</v>
      </c>
      <c r="AJ18" s="152">
        <v>104.039</v>
      </c>
      <c r="AK18" s="124">
        <v>0.505</v>
      </c>
      <c r="AL18" s="152">
        <v>0</v>
      </c>
      <c r="AM18" s="152">
        <v>104.039</v>
      </c>
      <c r="AN18" s="69">
        <f t="shared" si="0"/>
        <v>0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/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/>
      <c r="Q19" s="147">
        <v>0</v>
      </c>
      <c r="R19" s="147">
        <v>0</v>
      </c>
      <c r="S19" s="148">
        <v>0</v>
      </c>
      <c r="T19" s="124">
        <v>0</v>
      </c>
      <c r="U19" s="149"/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/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/>
      <c r="Q20" s="147">
        <v>0</v>
      </c>
      <c r="R20" s="147">
        <v>0</v>
      </c>
      <c r="S20" s="148">
        <v>0</v>
      </c>
      <c r="T20" s="124">
        <v>0</v>
      </c>
      <c r="U20" s="149"/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/>
      <c r="E21" s="124"/>
      <c r="F21" s="124"/>
      <c r="G21" s="124"/>
      <c r="H21" s="124"/>
      <c r="I21" s="137"/>
      <c r="J21" s="146"/>
      <c r="K21" s="147"/>
      <c r="L21" s="147"/>
      <c r="M21" s="148"/>
      <c r="N21" s="124"/>
      <c r="O21" s="137"/>
      <c r="P21" s="147"/>
      <c r="Q21" s="147"/>
      <c r="R21" s="147"/>
      <c r="S21" s="148"/>
      <c r="T21" s="124"/>
      <c r="U21" s="149"/>
      <c r="X21" s="64" t="s">
        <v>86</v>
      </c>
      <c r="Y21" s="65"/>
      <c r="Z21" s="124"/>
      <c r="AA21" s="124"/>
      <c r="AB21" s="150"/>
      <c r="AC21" s="151"/>
      <c r="AD21" s="124"/>
      <c r="AE21" s="150"/>
      <c r="AF21" s="151"/>
      <c r="AG21" s="152"/>
      <c r="AH21" s="137"/>
      <c r="AI21" s="148"/>
      <c r="AJ21" s="152"/>
      <c r="AK21" s="124"/>
      <c r="AL21" s="152"/>
      <c r="AM21" s="152"/>
      <c r="AN21" s="69"/>
      <c r="AP21" s="180"/>
    </row>
    <row r="22" spans="2:42" ht="22.5" customHeight="1">
      <c r="B22" s="64" t="s">
        <v>66</v>
      </c>
      <c r="C22" s="65"/>
      <c r="D22" s="124">
        <v>77.234</v>
      </c>
      <c r="E22" s="124">
        <v>0</v>
      </c>
      <c r="F22" s="124">
        <v>77.234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77.234</v>
      </c>
      <c r="O22" s="137">
        <v>0</v>
      </c>
      <c r="P22" s="147">
        <v>0</v>
      </c>
      <c r="Q22" s="147">
        <v>77.234</v>
      </c>
      <c r="R22" s="147">
        <v>0</v>
      </c>
      <c r="S22" s="148">
        <v>0</v>
      </c>
      <c r="T22" s="124">
        <v>77.234</v>
      </c>
      <c r="U22" s="149">
        <v>0</v>
      </c>
      <c r="X22" s="64" t="s">
        <v>66</v>
      </c>
      <c r="Y22" s="65"/>
      <c r="Z22" s="124">
        <v>77.234</v>
      </c>
      <c r="AA22" s="124">
        <v>0</v>
      </c>
      <c r="AB22" s="150">
        <v>0</v>
      </c>
      <c r="AC22" s="151">
        <v>0</v>
      </c>
      <c r="AD22" s="124">
        <v>77.234</v>
      </c>
      <c r="AE22" s="150">
        <v>77.234</v>
      </c>
      <c r="AF22" s="151">
        <v>0</v>
      </c>
      <c r="AG22" s="152">
        <v>77.234</v>
      </c>
      <c r="AH22" s="137">
        <v>77.234</v>
      </c>
      <c r="AI22" s="148">
        <v>0</v>
      </c>
      <c r="AJ22" s="152">
        <v>77.234</v>
      </c>
      <c r="AK22" s="124">
        <v>0</v>
      </c>
      <c r="AL22" s="152">
        <v>0</v>
      </c>
      <c r="AM22" s="152">
        <v>77.234</v>
      </c>
      <c r="AN22" s="69">
        <f t="shared" si="0"/>
        <v>0</v>
      </c>
      <c r="AP22" s="180"/>
    </row>
    <row r="23" spans="2:42" ht="22.5" customHeight="1">
      <c r="B23" s="64" t="s">
        <v>67</v>
      </c>
      <c r="C23" s="65"/>
      <c r="D23" s="124">
        <v>1431.258</v>
      </c>
      <c r="E23" s="124">
        <v>548.819</v>
      </c>
      <c r="F23" s="124">
        <v>882.439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882.439</v>
      </c>
      <c r="O23" s="137">
        <v>63.357</v>
      </c>
      <c r="P23" s="147">
        <v>0</v>
      </c>
      <c r="Q23" s="147">
        <v>819.082</v>
      </c>
      <c r="R23" s="147">
        <v>0</v>
      </c>
      <c r="S23" s="148">
        <v>0</v>
      </c>
      <c r="T23" s="124">
        <v>819.082</v>
      </c>
      <c r="U23" s="149">
        <v>0</v>
      </c>
      <c r="X23" s="64" t="s">
        <v>67</v>
      </c>
      <c r="Y23" s="65"/>
      <c r="Z23" s="124">
        <v>819.082</v>
      </c>
      <c r="AA23" s="124">
        <v>0</v>
      </c>
      <c r="AB23" s="150">
        <v>0</v>
      </c>
      <c r="AC23" s="151">
        <v>0</v>
      </c>
      <c r="AD23" s="124">
        <v>819.082</v>
      </c>
      <c r="AE23" s="150">
        <v>618.424</v>
      </c>
      <c r="AF23" s="151">
        <v>200.658</v>
      </c>
      <c r="AG23" s="152">
        <v>819.082</v>
      </c>
      <c r="AH23" s="137">
        <v>628.318</v>
      </c>
      <c r="AI23" s="148">
        <v>190.764</v>
      </c>
      <c r="AJ23" s="152">
        <v>691.675</v>
      </c>
      <c r="AK23" s="124">
        <v>190.764</v>
      </c>
      <c r="AL23" s="152">
        <v>0</v>
      </c>
      <c r="AM23" s="152">
        <v>1240.494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642.812</v>
      </c>
      <c r="E24" s="124">
        <v>0</v>
      </c>
      <c r="F24" s="124">
        <v>642.812</v>
      </c>
      <c r="G24" s="124">
        <v>0</v>
      </c>
      <c r="H24" s="124">
        <v>0</v>
      </c>
      <c r="I24" s="137">
        <v>0</v>
      </c>
      <c r="J24" s="146">
        <v>0</v>
      </c>
      <c r="K24" s="147">
        <v>0</v>
      </c>
      <c r="L24" s="147">
        <v>0</v>
      </c>
      <c r="M24" s="148">
        <v>0</v>
      </c>
      <c r="N24" s="124">
        <v>642.812</v>
      </c>
      <c r="O24" s="137">
        <v>0</v>
      </c>
      <c r="P24" s="147">
        <v>0</v>
      </c>
      <c r="Q24" s="147">
        <v>642.812</v>
      </c>
      <c r="R24" s="147">
        <v>0</v>
      </c>
      <c r="S24" s="148">
        <v>0</v>
      </c>
      <c r="T24" s="124">
        <v>642.812</v>
      </c>
      <c r="U24" s="149">
        <v>0</v>
      </c>
      <c r="X24" s="64" t="s">
        <v>68</v>
      </c>
      <c r="Y24" s="65"/>
      <c r="Z24" s="124">
        <v>642.812</v>
      </c>
      <c r="AA24" s="124">
        <v>0</v>
      </c>
      <c r="AB24" s="150">
        <v>0</v>
      </c>
      <c r="AC24" s="151">
        <v>0</v>
      </c>
      <c r="AD24" s="124">
        <v>642.812</v>
      </c>
      <c r="AE24" s="150">
        <v>565.376</v>
      </c>
      <c r="AF24" s="151">
        <v>77.436</v>
      </c>
      <c r="AG24" s="152">
        <v>642.812</v>
      </c>
      <c r="AH24" s="137">
        <v>117.82</v>
      </c>
      <c r="AI24" s="148">
        <v>524.992</v>
      </c>
      <c r="AJ24" s="152">
        <v>117.82</v>
      </c>
      <c r="AK24" s="124">
        <v>524.992</v>
      </c>
      <c r="AL24" s="152">
        <v>0</v>
      </c>
      <c r="AM24" s="152">
        <v>117.82</v>
      </c>
      <c r="AN24" s="69">
        <f t="shared" si="0"/>
        <v>0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/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/>
      <c r="Q25" s="139">
        <v>0</v>
      </c>
      <c r="R25" s="139">
        <v>0</v>
      </c>
      <c r="S25" s="140">
        <v>0</v>
      </c>
      <c r="T25" s="136">
        <v>0</v>
      </c>
      <c r="U25" s="142"/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12.67</v>
      </c>
      <c r="E26" s="136">
        <v>0</v>
      </c>
      <c r="F26" s="136">
        <v>12.67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12.67</v>
      </c>
      <c r="O26" s="141">
        <v>0</v>
      </c>
      <c r="P26" s="139">
        <v>0</v>
      </c>
      <c r="Q26" s="139">
        <v>12.67</v>
      </c>
      <c r="R26" s="139">
        <v>0</v>
      </c>
      <c r="S26" s="140">
        <v>0</v>
      </c>
      <c r="T26" s="136">
        <v>12.67</v>
      </c>
      <c r="U26" s="142">
        <v>0</v>
      </c>
      <c r="X26" s="54" t="s">
        <v>70</v>
      </c>
      <c r="Y26" s="55"/>
      <c r="Z26" s="136">
        <v>12.67</v>
      </c>
      <c r="AA26" s="136">
        <v>0</v>
      </c>
      <c r="AB26" s="143">
        <v>0</v>
      </c>
      <c r="AC26" s="144">
        <v>0</v>
      </c>
      <c r="AD26" s="136">
        <v>12.67</v>
      </c>
      <c r="AE26" s="143">
        <v>12.67</v>
      </c>
      <c r="AF26" s="144">
        <v>0</v>
      </c>
      <c r="AG26" s="145">
        <v>12.67</v>
      </c>
      <c r="AH26" s="141">
        <v>12.67</v>
      </c>
      <c r="AI26" s="140">
        <v>0</v>
      </c>
      <c r="AJ26" s="145">
        <v>12.67</v>
      </c>
      <c r="AK26" s="136">
        <v>0</v>
      </c>
      <c r="AL26" s="145">
        <v>0</v>
      </c>
      <c r="AM26" s="145">
        <v>12.67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4">
        <v>0</v>
      </c>
      <c r="J27" s="155"/>
      <c r="K27" s="155">
        <v>0</v>
      </c>
      <c r="L27" s="155">
        <v>0</v>
      </c>
      <c r="M27" s="156">
        <v>0</v>
      </c>
      <c r="N27" s="153">
        <v>0</v>
      </c>
      <c r="O27" s="154">
        <v>0</v>
      </c>
      <c r="P27" s="155"/>
      <c r="Q27" s="155">
        <v>0</v>
      </c>
      <c r="R27" s="155">
        <v>0</v>
      </c>
      <c r="S27" s="156">
        <v>0</v>
      </c>
      <c r="T27" s="153">
        <v>0</v>
      </c>
      <c r="U27" s="157"/>
      <c r="X27" s="71"/>
      <c r="Y27" s="72" t="s">
        <v>71</v>
      </c>
      <c r="Z27" s="153">
        <v>0</v>
      </c>
      <c r="AA27" s="153">
        <v>0</v>
      </c>
      <c r="AB27" s="158">
        <v>0</v>
      </c>
      <c r="AC27" s="159">
        <v>0</v>
      </c>
      <c r="AD27" s="153">
        <v>0</v>
      </c>
      <c r="AE27" s="158">
        <v>0</v>
      </c>
      <c r="AF27" s="159">
        <v>0</v>
      </c>
      <c r="AG27" s="160">
        <v>0</v>
      </c>
      <c r="AH27" s="154">
        <v>0</v>
      </c>
      <c r="AI27" s="156">
        <v>0</v>
      </c>
      <c r="AJ27" s="160">
        <v>0</v>
      </c>
      <c r="AK27" s="153">
        <v>0</v>
      </c>
      <c r="AL27" s="160">
        <v>0</v>
      </c>
      <c r="AM27" s="160">
        <v>0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/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/>
      <c r="Q28" s="155">
        <v>0</v>
      </c>
      <c r="R28" s="155">
        <v>0</v>
      </c>
      <c r="S28" s="156">
        <v>0</v>
      </c>
      <c r="T28" s="153">
        <v>0</v>
      </c>
      <c r="U28" s="157"/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12.67</v>
      </c>
      <c r="E29" s="161">
        <v>0</v>
      </c>
      <c r="F29" s="161">
        <v>12.67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12.67</v>
      </c>
      <c r="O29" s="162">
        <v>0</v>
      </c>
      <c r="P29" s="163">
        <v>0</v>
      </c>
      <c r="Q29" s="163">
        <v>12.67</v>
      </c>
      <c r="R29" s="163">
        <v>0</v>
      </c>
      <c r="S29" s="164">
        <v>0</v>
      </c>
      <c r="T29" s="161">
        <v>12.67</v>
      </c>
      <c r="U29" s="165">
        <v>0</v>
      </c>
      <c r="X29" s="79"/>
      <c r="Y29" s="80" t="s">
        <v>73</v>
      </c>
      <c r="Z29" s="161">
        <v>12.67</v>
      </c>
      <c r="AA29" s="161">
        <v>0</v>
      </c>
      <c r="AB29" s="166">
        <v>0</v>
      </c>
      <c r="AC29" s="167">
        <v>0</v>
      </c>
      <c r="AD29" s="161">
        <v>12.67</v>
      </c>
      <c r="AE29" s="166">
        <v>12.67</v>
      </c>
      <c r="AF29" s="167">
        <v>0</v>
      </c>
      <c r="AG29" s="168">
        <v>12.67</v>
      </c>
      <c r="AH29" s="162">
        <v>12.67</v>
      </c>
      <c r="AI29" s="164">
        <v>0</v>
      </c>
      <c r="AJ29" s="168">
        <v>12.67</v>
      </c>
      <c r="AK29" s="161">
        <v>0</v>
      </c>
      <c r="AL29" s="168">
        <v>0</v>
      </c>
      <c r="AM29" s="168">
        <v>12.67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/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/>
      <c r="Q30" s="139">
        <v>0</v>
      </c>
      <c r="R30" s="139">
        <v>0</v>
      </c>
      <c r="S30" s="140">
        <v>0</v>
      </c>
      <c r="T30" s="136">
        <v>0</v>
      </c>
      <c r="U30" s="142"/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37">
        <v>0</v>
      </c>
      <c r="J31" s="147"/>
      <c r="K31" s="147">
        <v>0</v>
      </c>
      <c r="L31" s="147">
        <v>0</v>
      </c>
      <c r="M31" s="148">
        <v>0</v>
      </c>
      <c r="N31" s="124">
        <v>0</v>
      </c>
      <c r="O31" s="137">
        <v>0</v>
      </c>
      <c r="P31" s="147"/>
      <c r="Q31" s="147">
        <v>0</v>
      </c>
      <c r="R31" s="147">
        <v>0</v>
      </c>
      <c r="S31" s="148">
        <v>0</v>
      </c>
      <c r="T31" s="124">
        <v>0</v>
      </c>
      <c r="U31" s="149"/>
      <c r="X31" s="64" t="s">
        <v>76</v>
      </c>
      <c r="Y31" s="65"/>
      <c r="Z31" s="124">
        <v>0</v>
      </c>
      <c r="AA31" s="124">
        <v>0</v>
      </c>
      <c r="AB31" s="150">
        <v>0</v>
      </c>
      <c r="AC31" s="151">
        <v>0</v>
      </c>
      <c r="AD31" s="124">
        <v>0</v>
      </c>
      <c r="AE31" s="150">
        <v>0</v>
      </c>
      <c r="AF31" s="151">
        <v>0</v>
      </c>
      <c r="AG31" s="152">
        <v>0</v>
      </c>
      <c r="AH31" s="137">
        <v>0</v>
      </c>
      <c r="AI31" s="148">
        <v>0</v>
      </c>
      <c r="AJ31" s="152">
        <v>0</v>
      </c>
      <c r="AK31" s="124">
        <v>0</v>
      </c>
      <c r="AL31" s="152">
        <v>0</v>
      </c>
      <c r="AM31" s="152">
        <v>0</v>
      </c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/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/>
      <c r="Q32" s="147">
        <v>0</v>
      </c>
      <c r="R32" s="147">
        <v>0</v>
      </c>
      <c r="S32" s="148">
        <v>0</v>
      </c>
      <c r="T32" s="124">
        <v>0</v>
      </c>
      <c r="U32" s="149"/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17.465</v>
      </c>
      <c r="E33" s="124">
        <v>0</v>
      </c>
      <c r="F33" s="124">
        <v>17.465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17.465</v>
      </c>
      <c r="O33" s="137">
        <v>0</v>
      </c>
      <c r="P33" s="147">
        <v>0</v>
      </c>
      <c r="Q33" s="147">
        <v>17.465</v>
      </c>
      <c r="R33" s="147">
        <v>0</v>
      </c>
      <c r="S33" s="148">
        <v>0</v>
      </c>
      <c r="T33" s="124">
        <v>17.465</v>
      </c>
      <c r="U33" s="149">
        <v>0</v>
      </c>
      <c r="X33" s="184" t="s">
        <v>88</v>
      </c>
      <c r="Y33" s="14"/>
      <c r="Z33" s="124">
        <v>17.465</v>
      </c>
      <c r="AA33" s="124">
        <v>0</v>
      </c>
      <c r="AB33" s="150">
        <v>0</v>
      </c>
      <c r="AC33" s="151">
        <v>0</v>
      </c>
      <c r="AD33" s="124">
        <v>17.465</v>
      </c>
      <c r="AE33" s="150">
        <v>14.689</v>
      </c>
      <c r="AF33" s="151">
        <v>2.776</v>
      </c>
      <c r="AG33" s="152">
        <v>17.465</v>
      </c>
      <c r="AH33" s="137">
        <v>3.24919</v>
      </c>
      <c r="AI33" s="148">
        <v>14.21581</v>
      </c>
      <c r="AJ33" s="152">
        <v>3.24919</v>
      </c>
      <c r="AK33" s="124">
        <v>14.21581</v>
      </c>
      <c r="AL33" s="152">
        <v>0</v>
      </c>
      <c r="AM33" s="152">
        <v>3.24919</v>
      </c>
      <c r="AN33" s="69"/>
      <c r="AP33" s="180"/>
    </row>
    <row r="34" spans="2:42" ht="22.5" customHeight="1">
      <c r="B34" s="87" t="s">
        <v>77</v>
      </c>
      <c r="C34" s="88"/>
      <c r="D34" s="124">
        <v>1500.2289999999998</v>
      </c>
      <c r="E34" s="124">
        <v>106.119</v>
      </c>
      <c r="F34" s="124">
        <v>1394.11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1394.11</v>
      </c>
      <c r="O34" s="137">
        <v>8.582</v>
      </c>
      <c r="P34" s="147">
        <v>0</v>
      </c>
      <c r="Q34" s="147">
        <v>1370.384</v>
      </c>
      <c r="R34" s="147">
        <v>15.144</v>
      </c>
      <c r="S34" s="148">
        <v>0</v>
      </c>
      <c r="T34" s="124">
        <v>1385.528</v>
      </c>
      <c r="U34" s="149">
        <v>0</v>
      </c>
      <c r="X34" s="87" t="s">
        <v>77</v>
      </c>
      <c r="Y34" s="88"/>
      <c r="Z34" s="124">
        <v>1385.528</v>
      </c>
      <c r="AA34" s="124">
        <v>15.144</v>
      </c>
      <c r="AB34" s="150">
        <v>15.144</v>
      </c>
      <c r="AC34" s="151">
        <v>0</v>
      </c>
      <c r="AD34" s="124">
        <v>1370.384</v>
      </c>
      <c r="AE34" s="150">
        <v>702.252</v>
      </c>
      <c r="AF34" s="151">
        <v>668.132</v>
      </c>
      <c r="AG34" s="152">
        <v>1081.71737</v>
      </c>
      <c r="AH34" s="137">
        <v>564.7184</v>
      </c>
      <c r="AI34" s="148">
        <v>516.99897</v>
      </c>
      <c r="AJ34" s="152">
        <v>573.3004</v>
      </c>
      <c r="AK34" s="124">
        <v>532.14297</v>
      </c>
      <c r="AL34" s="152">
        <v>0</v>
      </c>
      <c r="AM34" s="152">
        <v>679.4194</v>
      </c>
      <c r="AN34" s="69">
        <f t="shared" si="0"/>
        <v>288.66662999999994</v>
      </c>
      <c r="AP34" s="180"/>
    </row>
    <row r="35" spans="2:42" ht="22.5" customHeight="1">
      <c r="B35" s="87" t="s">
        <v>78</v>
      </c>
      <c r="C35" s="88"/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37">
        <v>0</v>
      </c>
      <c r="J35" s="147"/>
      <c r="K35" s="147">
        <v>0</v>
      </c>
      <c r="L35" s="147">
        <v>0</v>
      </c>
      <c r="M35" s="148">
        <v>0</v>
      </c>
      <c r="N35" s="124">
        <v>0</v>
      </c>
      <c r="O35" s="137">
        <v>0</v>
      </c>
      <c r="P35" s="147"/>
      <c r="Q35" s="147">
        <v>0</v>
      </c>
      <c r="R35" s="147">
        <v>0</v>
      </c>
      <c r="S35" s="148">
        <v>0</v>
      </c>
      <c r="T35" s="124">
        <v>0</v>
      </c>
      <c r="U35" s="149"/>
      <c r="X35" s="87" t="s">
        <v>78</v>
      </c>
      <c r="Y35" s="88"/>
      <c r="Z35" s="124">
        <v>0</v>
      </c>
      <c r="AA35" s="124">
        <v>0</v>
      </c>
      <c r="AB35" s="150">
        <v>0</v>
      </c>
      <c r="AC35" s="151">
        <v>0</v>
      </c>
      <c r="AD35" s="124">
        <v>0</v>
      </c>
      <c r="AE35" s="150">
        <v>0</v>
      </c>
      <c r="AF35" s="151">
        <v>0</v>
      </c>
      <c r="AG35" s="152">
        <v>0</v>
      </c>
      <c r="AH35" s="137">
        <v>0</v>
      </c>
      <c r="AI35" s="148">
        <v>0</v>
      </c>
      <c r="AJ35" s="152">
        <v>0</v>
      </c>
      <c r="AK35" s="124">
        <v>0</v>
      </c>
      <c r="AL35" s="152">
        <v>0</v>
      </c>
      <c r="AM35" s="152">
        <v>0</v>
      </c>
      <c r="AN35" s="69">
        <f t="shared" si="0"/>
        <v>0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/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/>
      <c r="Q36" s="171">
        <v>0</v>
      </c>
      <c r="R36" s="171">
        <v>0</v>
      </c>
      <c r="S36" s="172">
        <v>0</v>
      </c>
      <c r="T36" s="169">
        <v>0</v>
      </c>
      <c r="U36" s="173"/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B3:C9"/>
    <mergeCell ref="X3:Y9"/>
    <mergeCell ref="AJ3:AJ4"/>
    <mergeCell ref="I6:I8"/>
    <mergeCell ref="J6:J8"/>
    <mergeCell ref="AH6:AI6"/>
    <mergeCell ref="AD4:AI4"/>
    <mergeCell ref="AG5:AI5"/>
    <mergeCell ref="K6:K8"/>
    <mergeCell ref="L6:L8"/>
    <mergeCell ref="P6:P8"/>
    <mergeCell ref="I5:M5"/>
    <mergeCell ref="M6:M8"/>
    <mergeCell ref="Q6:Q8"/>
    <mergeCell ref="O6:O8"/>
    <mergeCell ref="O5:S5"/>
    <mergeCell ref="G3:M3"/>
    <mergeCell ref="N3:S3"/>
    <mergeCell ref="H4:M4"/>
    <mergeCell ref="N4:S4"/>
    <mergeCell ref="AI7:AI8"/>
    <mergeCell ref="R6:R8"/>
    <mergeCell ref="S6:S8"/>
    <mergeCell ref="AB6:AC7"/>
    <mergeCell ref="AE6:AF7"/>
    <mergeCell ref="AH7:AH8"/>
    <mergeCell ref="AN3:AN4"/>
    <mergeCell ref="AK3:AK4"/>
    <mergeCell ref="Z3:Z4"/>
    <mergeCell ref="AL3:AL4"/>
    <mergeCell ref="AA3:AI3"/>
    <mergeCell ref="AM3:AM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70" zoomScalePageLayoutView="0" workbookViewId="0" topLeftCell="A1">
      <selection activeCell="H15" sqref="H15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91</v>
      </c>
      <c r="W1" s="183"/>
      <c r="X1" s="182" t="s">
        <v>92</v>
      </c>
    </row>
    <row r="2" spans="21:40" ht="13.5" customHeight="1" thickBot="1">
      <c r="U2" s="2" t="s">
        <v>0</v>
      </c>
      <c r="AM2" s="3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0" s="31" customFormat="1" ht="22.5" customHeight="1" thickBot="1">
      <c r="B10" s="32" t="s">
        <v>55</v>
      </c>
      <c r="C10" s="33"/>
      <c r="D10" s="34">
        <v>39902.22211</v>
      </c>
      <c r="E10" s="34">
        <v>0</v>
      </c>
      <c r="F10" s="34">
        <v>39902.22211</v>
      </c>
      <c r="G10" s="34">
        <v>39778.065</v>
      </c>
      <c r="H10" s="34">
        <v>32896.72180056102</v>
      </c>
      <c r="I10" s="35">
        <v>32896.72180056102</v>
      </c>
      <c r="J10" s="36">
        <v>0</v>
      </c>
      <c r="K10" s="36">
        <v>0</v>
      </c>
      <c r="L10" s="36">
        <v>0</v>
      </c>
      <c r="M10" s="37">
        <v>0</v>
      </c>
      <c r="N10" s="34">
        <v>124.15710999999999</v>
      </c>
      <c r="O10" s="35">
        <v>0</v>
      </c>
      <c r="P10" s="36">
        <v>0</v>
      </c>
      <c r="Q10" s="36">
        <v>124.15710999999999</v>
      </c>
      <c r="R10" s="36">
        <v>0</v>
      </c>
      <c r="S10" s="37">
        <v>0</v>
      </c>
      <c r="T10" s="34">
        <v>124.15710999999999</v>
      </c>
      <c r="U10" s="38">
        <v>0</v>
      </c>
      <c r="X10" s="32" t="s">
        <v>55</v>
      </c>
      <c r="Y10" s="33"/>
      <c r="Z10" s="34">
        <v>124.15710999999999</v>
      </c>
      <c r="AA10" s="34">
        <v>0</v>
      </c>
      <c r="AB10" s="35">
        <v>0</v>
      </c>
      <c r="AC10" s="37">
        <v>0</v>
      </c>
      <c r="AD10" s="34">
        <v>124.15710999999999</v>
      </c>
      <c r="AE10" s="35">
        <v>124.15710999999999</v>
      </c>
      <c r="AF10" s="37">
        <v>0</v>
      </c>
      <c r="AG10" s="39">
        <v>9.932568799999999</v>
      </c>
      <c r="AH10" s="35">
        <v>0</v>
      </c>
      <c r="AI10" s="37">
        <v>9.932568799999999</v>
      </c>
      <c r="AJ10" s="39">
        <v>32896.72180056102</v>
      </c>
      <c r="AK10" s="34">
        <v>9.932568799999999</v>
      </c>
      <c r="AL10" s="39">
        <v>0</v>
      </c>
      <c r="AM10" s="39">
        <v>32896.72180056102</v>
      </c>
      <c r="AN10" s="38">
        <f>SUM(AN11:AN36)-AN26</f>
        <v>6995.567740638983</v>
      </c>
    </row>
    <row r="11" spans="2:40" s="31" customFormat="1" ht="22.5" customHeight="1">
      <c r="B11" s="42" t="s">
        <v>56</v>
      </c>
      <c r="C11" s="43"/>
      <c r="D11" s="44">
        <v>0</v>
      </c>
      <c r="E11" s="45">
        <v>0</v>
      </c>
      <c r="F11" s="45">
        <v>0</v>
      </c>
      <c r="G11" s="45">
        <v>0</v>
      </c>
      <c r="H11" s="45">
        <v>0</v>
      </c>
      <c r="I11" s="46">
        <v>0</v>
      </c>
      <c r="J11" s="47"/>
      <c r="K11" s="48">
        <v>0</v>
      </c>
      <c r="L11" s="49">
        <v>0</v>
      </c>
      <c r="M11" s="50">
        <v>0</v>
      </c>
      <c r="N11" s="44">
        <v>0</v>
      </c>
      <c r="O11" s="51">
        <v>0</v>
      </c>
      <c r="P11" s="49"/>
      <c r="Q11" s="49">
        <v>0</v>
      </c>
      <c r="R11" s="49">
        <v>0</v>
      </c>
      <c r="S11" s="50">
        <v>0</v>
      </c>
      <c r="T11" s="44">
        <v>0</v>
      </c>
      <c r="U11" s="52"/>
      <c r="X11" s="42" t="s">
        <v>56</v>
      </c>
      <c r="Y11" s="43"/>
      <c r="Z11" s="44">
        <v>0</v>
      </c>
      <c r="AA11" s="44">
        <v>0</v>
      </c>
      <c r="AB11" s="97"/>
      <c r="AC11" s="98"/>
      <c r="AD11" s="44">
        <v>0</v>
      </c>
      <c r="AE11" s="97"/>
      <c r="AF11" s="98"/>
      <c r="AG11" s="53">
        <v>0</v>
      </c>
      <c r="AH11" s="51">
        <v>0</v>
      </c>
      <c r="AI11" s="50">
        <v>0</v>
      </c>
      <c r="AJ11" s="53">
        <v>0</v>
      </c>
      <c r="AK11" s="44">
        <v>0</v>
      </c>
      <c r="AL11" s="53">
        <v>0</v>
      </c>
      <c r="AM11" s="53">
        <v>0</v>
      </c>
      <c r="AN11" s="52">
        <v>0</v>
      </c>
    </row>
    <row r="12" spans="2:40" s="31" customFormat="1" ht="22.5" customHeight="1">
      <c r="B12" s="54" t="s">
        <v>57</v>
      </c>
      <c r="C12" s="55"/>
      <c r="D12" s="56"/>
      <c r="E12" s="45">
        <v>0</v>
      </c>
      <c r="F12" s="45">
        <v>0</v>
      </c>
      <c r="G12" s="45">
        <v>0</v>
      </c>
      <c r="H12" s="45">
        <v>0</v>
      </c>
      <c r="I12" s="57">
        <v>0</v>
      </c>
      <c r="J12" s="58"/>
      <c r="K12" s="59">
        <v>0</v>
      </c>
      <c r="L12" s="59">
        <v>0</v>
      </c>
      <c r="M12" s="60">
        <v>0</v>
      </c>
      <c r="N12" s="56">
        <v>0</v>
      </c>
      <c r="O12" s="61">
        <v>0</v>
      </c>
      <c r="P12" s="59"/>
      <c r="Q12" s="59">
        <v>0</v>
      </c>
      <c r="R12" s="59">
        <v>0</v>
      </c>
      <c r="S12" s="60">
        <v>0</v>
      </c>
      <c r="T12" s="56">
        <v>0</v>
      </c>
      <c r="U12" s="62"/>
      <c r="X12" s="54" t="s">
        <v>57</v>
      </c>
      <c r="Y12" s="55"/>
      <c r="Z12" s="56">
        <v>0</v>
      </c>
      <c r="AA12" s="56">
        <v>0</v>
      </c>
      <c r="AB12" s="99"/>
      <c r="AC12" s="100"/>
      <c r="AD12" s="56">
        <v>0</v>
      </c>
      <c r="AE12" s="99"/>
      <c r="AF12" s="100"/>
      <c r="AG12" s="63">
        <v>0</v>
      </c>
      <c r="AH12" s="61">
        <v>0</v>
      </c>
      <c r="AI12" s="60">
        <v>0</v>
      </c>
      <c r="AJ12" s="63">
        <v>0</v>
      </c>
      <c r="AK12" s="56">
        <v>0</v>
      </c>
      <c r="AL12" s="63">
        <v>0</v>
      </c>
      <c r="AM12" s="63">
        <v>0</v>
      </c>
      <c r="AN12" s="62">
        <v>0</v>
      </c>
    </row>
    <row r="13" spans="2:40" s="31" customFormat="1" ht="22.5" customHeight="1">
      <c r="B13" s="54" t="s">
        <v>58</v>
      </c>
      <c r="C13" s="55"/>
      <c r="D13" s="56"/>
      <c r="E13" s="45">
        <v>0</v>
      </c>
      <c r="F13" s="45">
        <v>0</v>
      </c>
      <c r="G13" s="45">
        <v>0</v>
      </c>
      <c r="H13" s="45">
        <v>0</v>
      </c>
      <c r="I13" s="57">
        <v>0</v>
      </c>
      <c r="J13" s="58"/>
      <c r="K13" s="59">
        <v>0</v>
      </c>
      <c r="L13" s="59">
        <v>0</v>
      </c>
      <c r="M13" s="60">
        <v>0</v>
      </c>
      <c r="N13" s="56">
        <v>0</v>
      </c>
      <c r="O13" s="61">
        <v>0</v>
      </c>
      <c r="P13" s="59"/>
      <c r="Q13" s="59">
        <v>0</v>
      </c>
      <c r="R13" s="59">
        <v>0</v>
      </c>
      <c r="S13" s="60">
        <v>0</v>
      </c>
      <c r="T13" s="56">
        <v>0</v>
      </c>
      <c r="U13" s="62"/>
      <c r="X13" s="54" t="s">
        <v>58</v>
      </c>
      <c r="Y13" s="55"/>
      <c r="Z13" s="56">
        <v>0</v>
      </c>
      <c r="AA13" s="56">
        <v>0</v>
      </c>
      <c r="AB13" s="99"/>
      <c r="AC13" s="100"/>
      <c r="AD13" s="56">
        <v>0</v>
      </c>
      <c r="AE13" s="99"/>
      <c r="AF13" s="100"/>
      <c r="AG13" s="63">
        <v>0</v>
      </c>
      <c r="AH13" s="61">
        <v>0</v>
      </c>
      <c r="AI13" s="60">
        <v>0</v>
      </c>
      <c r="AJ13" s="63">
        <v>0</v>
      </c>
      <c r="AK13" s="56">
        <v>0</v>
      </c>
      <c r="AL13" s="63">
        <v>0</v>
      </c>
      <c r="AM13" s="63">
        <v>0</v>
      </c>
      <c r="AN13" s="62">
        <v>0</v>
      </c>
    </row>
    <row r="14" spans="2:40" s="31" customFormat="1" ht="22.5" customHeight="1">
      <c r="B14" s="54" t="s">
        <v>59</v>
      </c>
      <c r="C14" s="55"/>
      <c r="D14" s="56"/>
      <c r="E14" s="45">
        <v>0</v>
      </c>
      <c r="F14" s="45">
        <v>0</v>
      </c>
      <c r="G14" s="45">
        <v>0</v>
      </c>
      <c r="H14" s="45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X14" s="54" t="s">
        <v>59</v>
      </c>
      <c r="Y14" s="55"/>
      <c r="Z14" s="56">
        <v>0</v>
      </c>
      <c r="AA14" s="56">
        <v>0</v>
      </c>
      <c r="AB14" s="99"/>
      <c r="AC14" s="100"/>
      <c r="AD14" s="56">
        <v>0</v>
      </c>
      <c r="AE14" s="99"/>
      <c r="AF14" s="100"/>
      <c r="AG14" s="63">
        <v>0</v>
      </c>
      <c r="AH14" s="61">
        <v>0</v>
      </c>
      <c r="AI14" s="60">
        <v>0</v>
      </c>
      <c r="AJ14" s="63">
        <v>0</v>
      </c>
      <c r="AK14" s="56">
        <v>0</v>
      </c>
      <c r="AL14" s="63">
        <v>0</v>
      </c>
      <c r="AM14" s="63">
        <v>0</v>
      </c>
      <c r="AN14" s="62">
        <v>0</v>
      </c>
    </row>
    <row r="15" spans="2:40" s="31" customFormat="1" ht="22.5" customHeight="1">
      <c r="B15" s="54" t="s">
        <v>60</v>
      </c>
      <c r="C15" s="55"/>
      <c r="D15" s="56">
        <v>0</v>
      </c>
      <c r="E15" s="45">
        <v>0</v>
      </c>
      <c r="F15" s="45">
        <v>0</v>
      </c>
      <c r="G15" s="45">
        <v>0</v>
      </c>
      <c r="H15" s="45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X15" s="54" t="s">
        <v>60</v>
      </c>
      <c r="Y15" s="55"/>
      <c r="Z15" s="56">
        <v>0</v>
      </c>
      <c r="AA15" s="56">
        <v>0</v>
      </c>
      <c r="AB15" s="99"/>
      <c r="AC15" s="100"/>
      <c r="AD15" s="56">
        <v>0</v>
      </c>
      <c r="AE15" s="99"/>
      <c r="AF15" s="100"/>
      <c r="AG15" s="63">
        <v>0</v>
      </c>
      <c r="AH15" s="61">
        <v>0</v>
      </c>
      <c r="AI15" s="60">
        <v>0</v>
      </c>
      <c r="AJ15" s="63">
        <v>0</v>
      </c>
      <c r="AK15" s="56">
        <v>0</v>
      </c>
      <c r="AL15" s="63">
        <v>0</v>
      </c>
      <c r="AM15" s="63">
        <v>0</v>
      </c>
      <c r="AN15" s="62">
        <v>0</v>
      </c>
    </row>
    <row r="16" spans="2:40" s="31" customFormat="1" ht="22.5" customHeight="1">
      <c r="B16" s="54" t="s">
        <v>61</v>
      </c>
      <c r="C16" s="55"/>
      <c r="D16" s="56"/>
      <c r="E16" s="45">
        <v>0</v>
      </c>
      <c r="F16" s="45">
        <v>0</v>
      </c>
      <c r="G16" s="45">
        <v>0</v>
      </c>
      <c r="H16" s="45">
        <v>0</v>
      </c>
      <c r="I16" s="57">
        <v>0</v>
      </c>
      <c r="J16" s="58"/>
      <c r="K16" s="59">
        <v>0</v>
      </c>
      <c r="L16" s="59">
        <v>0</v>
      </c>
      <c r="M16" s="60">
        <v>0</v>
      </c>
      <c r="N16" s="56">
        <v>0</v>
      </c>
      <c r="O16" s="61">
        <v>0</v>
      </c>
      <c r="P16" s="59"/>
      <c r="Q16" s="59">
        <v>0</v>
      </c>
      <c r="R16" s="59">
        <v>0</v>
      </c>
      <c r="S16" s="60">
        <v>0</v>
      </c>
      <c r="T16" s="56">
        <v>0</v>
      </c>
      <c r="U16" s="62"/>
      <c r="X16" s="54" t="s">
        <v>61</v>
      </c>
      <c r="Y16" s="55"/>
      <c r="Z16" s="56"/>
      <c r="AA16" s="56"/>
      <c r="AB16" s="99"/>
      <c r="AC16" s="100"/>
      <c r="AD16" s="56"/>
      <c r="AE16" s="99"/>
      <c r="AF16" s="100"/>
      <c r="AG16" s="63"/>
      <c r="AH16" s="61"/>
      <c r="AI16" s="60"/>
      <c r="AJ16" s="63"/>
      <c r="AK16" s="56"/>
      <c r="AL16" s="63"/>
      <c r="AM16" s="63"/>
      <c r="AN16" s="62"/>
    </row>
    <row r="17" spans="2:40" s="31" customFormat="1" ht="22.5" customHeight="1">
      <c r="B17" s="64" t="s">
        <v>62</v>
      </c>
      <c r="C17" s="65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57">
        <v>0</v>
      </c>
      <c r="J17" s="66"/>
      <c r="K17" s="67">
        <v>0</v>
      </c>
      <c r="L17" s="67">
        <v>0</v>
      </c>
      <c r="M17" s="68">
        <v>0</v>
      </c>
      <c r="N17" s="45">
        <v>0</v>
      </c>
      <c r="O17" s="57">
        <v>0</v>
      </c>
      <c r="P17" s="67"/>
      <c r="Q17" s="67">
        <v>0</v>
      </c>
      <c r="R17" s="67">
        <v>0</v>
      </c>
      <c r="S17" s="68">
        <v>0</v>
      </c>
      <c r="T17" s="45">
        <v>0</v>
      </c>
      <c r="U17" s="69"/>
      <c r="X17" s="64" t="s">
        <v>62</v>
      </c>
      <c r="Y17" s="65"/>
      <c r="Z17" s="45">
        <v>0</v>
      </c>
      <c r="AA17" s="45">
        <v>0</v>
      </c>
      <c r="AB17" s="101"/>
      <c r="AC17" s="102"/>
      <c r="AD17" s="45">
        <v>0</v>
      </c>
      <c r="AE17" s="101"/>
      <c r="AF17" s="102"/>
      <c r="AG17" s="70">
        <v>0</v>
      </c>
      <c r="AH17" s="57">
        <v>0</v>
      </c>
      <c r="AI17" s="68">
        <v>0</v>
      </c>
      <c r="AJ17" s="70">
        <v>0</v>
      </c>
      <c r="AK17" s="45">
        <v>0</v>
      </c>
      <c r="AL17" s="70">
        <v>0</v>
      </c>
      <c r="AM17" s="70">
        <v>0</v>
      </c>
      <c r="AN17" s="69">
        <v>0</v>
      </c>
    </row>
    <row r="18" spans="2:40" s="31" customFormat="1" ht="22.5" customHeight="1">
      <c r="B18" s="64" t="s">
        <v>63</v>
      </c>
      <c r="C18" s="65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57">
        <v>0</v>
      </c>
      <c r="J18" s="66"/>
      <c r="K18" s="67">
        <v>0</v>
      </c>
      <c r="L18" s="67">
        <v>0</v>
      </c>
      <c r="M18" s="68">
        <v>0</v>
      </c>
      <c r="N18" s="45">
        <v>0</v>
      </c>
      <c r="O18" s="57">
        <v>0</v>
      </c>
      <c r="P18" s="67"/>
      <c r="Q18" s="67">
        <v>0</v>
      </c>
      <c r="R18" s="67">
        <v>0</v>
      </c>
      <c r="S18" s="68">
        <v>0</v>
      </c>
      <c r="T18" s="45">
        <v>0</v>
      </c>
      <c r="U18" s="69"/>
      <c r="X18" s="64" t="s">
        <v>63</v>
      </c>
      <c r="Y18" s="65"/>
      <c r="Z18" s="45">
        <v>0</v>
      </c>
      <c r="AA18" s="45">
        <v>0</v>
      </c>
      <c r="AB18" s="101"/>
      <c r="AC18" s="102"/>
      <c r="AD18" s="45">
        <v>0</v>
      </c>
      <c r="AE18" s="101"/>
      <c r="AF18" s="102"/>
      <c r="AG18" s="70">
        <v>0</v>
      </c>
      <c r="AH18" s="57">
        <v>0</v>
      </c>
      <c r="AI18" s="68">
        <v>0</v>
      </c>
      <c r="AJ18" s="70">
        <v>0</v>
      </c>
      <c r="AK18" s="45">
        <v>0</v>
      </c>
      <c r="AL18" s="70">
        <v>0</v>
      </c>
      <c r="AM18" s="70">
        <v>0</v>
      </c>
      <c r="AN18" s="69">
        <v>0</v>
      </c>
    </row>
    <row r="19" spans="2:40" s="31" customFormat="1" ht="22.5" customHeight="1">
      <c r="B19" s="64" t="s">
        <v>64</v>
      </c>
      <c r="C19" s="65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57">
        <v>0</v>
      </c>
      <c r="J19" s="66"/>
      <c r="K19" s="67">
        <v>0</v>
      </c>
      <c r="L19" s="67">
        <v>0</v>
      </c>
      <c r="M19" s="68">
        <v>0</v>
      </c>
      <c r="N19" s="45">
        <v>0</v>
      </c>
      <c r="O19" s="57">
        <v>0</v>
      </c>
      <c r="P19" s="67"/>
      <c r="Q19" s="67">
        <v>0</v>
      </c>
      <c r="R19" s="67">
        <v>0</v>
      </c>
      <c r="S19" s="68">
        <v>0</v>
      </c>
      <c r="T19" s="45">
        <v>0</v>
      </c>
      <c r="U19" s="69"/>
      <c r="X19" s="64" t="s">
        <v>64</v>
      </c>
      <c r="Y19" s="65"/>
      <c r="Z19" s="45">
        <v>0</v>
      </c>
      <c r="AA19" s="45">
        <v>0</v>
      </c>
      <c r="AB19" s="101"/>
      <c r="AC19" s="102"/>
      <c r="AD19" s="45">
        <v>0</v>
      </c>
      <c r="AE19" s="101"/>
      <c r="AF19" s="102"/>
      <c r="AG19" s="70">
        <v>0</v>
      </c>
      <c r="AH19" s="57">
        <v>0</v>
      </c>
      <c r="AI19" s="68">
        <v>0</v>
      </c>
      <c r="AJ19" s="70">
        <v>0</v>
      </c>
      <c r="AK19" s="45">
        <v>0</v>
      </c>
      <c r="AL19" s="70">
        <v>0</v>
      </c>
      <c r="AM19" s="70">
        <v>0</v>
      </c>
      <c r="AN19" s="69">
        <v>0</v>
      </c>
    </row>
    <row r="20" spans="2:40" s="31" customFormat="1" ht="22.5" customHeight="1">
      <c r="B20" s="64" t="s">
        <v>65</v>
      </c>
      <c r="C20" s="65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57">
        <v>0</v>
      </c>
      <c r="J20" s="66"/>
      <c r="K20" s="67">
        <v>0</v>
      </c>
      <c r="L20" s="67">
        <v>0</v>
      </c>
      <c r="M20" s="68">
        <v>0</v>
      </c>
      <c r="N20" s="45">
        <v>0</v>
      </c>
      <c r="O20" s="57">
        <v>0</v>
      </c>
      <c r="P20" s="67"/>
      <c r="Q20" s="67">
        <v>0</v>
      </c>
      <c r="R20" s="67">
        <v>0</v>
      </c>
      <c r="S20" s="68">
        <v>0</v>
      </c>
      <c r="T20" s="45">
        <v>0</v>
      </c>
      <c r="U20" s="69"/>
      <c r="X20" s="64" t="s">
        <v>65</v>
      </c>
      <c r="Y20" s="65"/>
      <c r="Z20" s="45">
        <v>0</v>
      </c>
      <c r="AA20" s="45">
        <v>0</v>
      </c>
      <c r="AB20" s="101"/>
      <c r="AC20" s="102"/>
      <c r="AD20" s="45">
        <v>0</v>
      </c>
      <c r="AE20" s="101"/>
      <c r="AF20" s="102"/>
      <c r="AG20" s="70">
        <v>0</v>
      </c>
      <c r="AH20" s="57">
        <v>0</v>
      </c>
      <c r="AI20" s="68">
        <v>0</v>
      </c>
      <c r="AJ20" s="70">
        <v>0</v>
      </c>
      <c r="AK20" s="45">
        <v>0</v>
      </c>
      <c r="AL20" s="70">
        <v>0</v>
      </c>
      <c r="AM20" s="70">
        <v>0</v>
      </c>
      <c r="AN20" s="69">
        <v>0</v>
      </c>
    </row>
    <row r="21" spans="2:40" s="31" customFormat="1" ht="22.5" customHeight="1">
      <c r="B21" s="64" t="s">
        <v>86</v>
      </c>
      <c r="C21" s="65"/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57">
        <v>0</v>
      </c>
      <c r="J21" s="66"/>
      <c r="K21" s="67">
        <v>0</v>
      </c>
      <c r="L21" s="67">
        <v>0</v>
      </c>
      <c r="M21" s="68">
        <v>0</v>
      </c>
      <c r="N21" s="45">
        <v>0</v>
      </c>
      <c r="O21" s="57">
        <v>0</v>
      </c>
      <c r="P21" s="67"/>
      <c r="Q21" s="67">
        <v>0</v>
      </c>
      <c r="R21" s="67">
        <v>0</v>
      </c>
      <c r="S21" s="68">
        <v>0</v>
      </c>
      <c r="T21" s="45">
        <v>0</v>
      </c>
      <c r="U21" s="69"/>
      <c r="X21" s="64" t="s">
        <v>86</v>
      </c>
      <c r="Y21" s="65"/>
      <c r="Z21" s="45"/>
      <c r="AA21" s="45"/>
      <c r="AB21" s="101"/>
      <c r="AC21" s="102"/>
      <c r="AD21" s="45"/>
      <c r="AE21" s="101"/>
      <c r="AF21" s="102"/>
      <c r="AG21" s="70"/>
      <c r="AH21" s="57"/>
      <c r="AI21" s="68"/>
      <c r="AJ21" s="70"/>
      <c r="AK21" s="45"/>
      <c r="AL21" s="70"/>
      <c r="AM21" s="70"/>
      <c r="AN21" s="69"/>
    </row>
    <row r="22" spans="2:40" s="31" customFormat="1" ht="22.5" customHeight="1">
      <c r="B22" s="64" t="s">
        <v>66</v>
      </c>
      <c r="C22" s="65"/>
      <c r="D22" s="45"/>
      <c r="E22" s="45">
        <v>0</v>
      </c>
      <c r="F22" s="45">
        <v>0</v>
      </c>
      <c r="G22" s="45">
        <v>0</v>
      </c>
      <c r="H22" s="45">
        <v>0</v>
      </c>
      <c r="I22" s="57">
        <v>0</v>
      </c>
      <c r="J22" s="66"/>
      <c r="K22" s="67">
        <v>0</v>
      </c>
      <c r="L22" s="67">
        <v>0</v>
      </c>
      <c r="M22" s="68">
        <v>0</v>
      </c>
      <c r="N22" s="45">
        <v>0</v>
      </c>
      <c r="O22" s="57">
        <v>0</v>
      </c>
      <c r="P22" s="67"/>
      <c r="Q22" s="67">
        <v>0</v>
      </c>
      <c r="R22" s="67">
        <v>0</v>
      </c>
      <c r="S22" s="68">
        <v>0</v>
      </c>
      <c r="T22" s="45">
        <v>0</v>
      </c>
      <c r="U22" s="69"/>
      <c r="X22" s="64" t="s">
        <v>66</v>
      </c>
      <c r="Y22" s="65"/>
      <c r="Z22" s="45">
        <v>0</v>
      </c>
      <c r="AA22" s="45">
        <v>0</v>
      </c>
      <c r="AB22" s="101"/>
      <c r="AC22" s="102"/>
      <c r="AD22" s="45">
        <v>0</v>
      </c>
      <c r="AE22" s="101"/>
      <c r="AF22" s="102"/>
      <c r="AG22" s="70">
        <v>0</v>
      </c>
      <c r="AH22" s="57">
        <v>0</v>
      </c>
      <c r="AI22" s="68">
        <v>0</v>
      </c>
      <c r="AJ22" s="70">
        <v>0</v>
      </c>
      <c r="AK22" s="45">
        <v>0</v>
      </c>
      <c r="AL22" s="70">
        <v>0</v>
      </c>
      <c r="AM22" s="70">
        <v>0</v>
      </c>
      <c r="AN22" s="69">
        <v>0</v>
      </c>
    </row>
    <row r="23" spans="2:40" s="31" customFormat="1" ht="22.5" customHeight="1">
      <c r="B23" s="64" t="s">
        <v>67</v>
      </c>
      <c r="C23" s="65"/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57">
        <v>0</v>
      </c>
      <c r="J23" s="66"/>
      <c r="K23" s="67">
        <v>0</v>
      </c>
      <c r="L23" s="67">
        <v>0</v>
      </c>
      <c r="M23" s="68">
        <v>0</v>
      </c>
      <c r="N23" s="45">
        <v>0</v>
      </c>
      <c r="O23" s="57">
        <v>0</v>
      </c>
      <c r="P23" s="67"/>
      <c r="Q23" s="67">
        <v>0</v>
      </c>
      <c r="R23" s="67">
        <v>0</v>
      </c>
      <c r="S23" s="68">
        <v>0</v>
      </c>
      <c r="T23" s="45">
        <v>0</v>
      </c>
      <c r="U23" s="69"/>
      <c r="X23" s="64" t="s">
        <v>67</v>
      </c>
      <c r="Y23" s="65"/>
      <c r="Z23" s="45">
        <v>0</v>
      </c>
      <c r="AA23" s="45">
        <v>0</v>
      </c>
      <c r="AB23" s="101"/>
      <c r="AC23" s="102"/>
      <c r="AD23" s="45">
        <v>0</v>
      </c>
      <c r="AE23" s="101"/>
      <c r="AF23" s="102"/>
      <c r="AG23" s="70">
        <v>0</v>
      </c>
      <c r="AH23" s="57">
        <v>0</v>
      </c>
      <c r="AI23" s="68">
        <v>0</v>
      </c>
      <c r="AJ23" s="70">
        <v>0</v>
      </c>
      <c r="AK23" s="45">
        <v>0</v>
      </c>
      <c r="AL23" s="70">
        <v>0</v>
      </c>
      <c r="AM23" s="70">
        <v>0</v>
      </c>
      <c r="AN23" s="69">
        <v>0</v>
      </c>
    </row>
    <row r="24" spans="2:40" s="31" customFormat="1" ht="22.5" customHeight="1">
      <c r="B24" s="64" t="s">
        <v>68</v>
      </c>
      <c r="C24" s="65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57">
        <v>0</v>
      </c>
      <c r="J24" s="66"/>
      <c r="K24" s="67">
        <v>0</v>
      </c>
      <c r="L24" s="67">
        <v>0</v>
      </c>
      <c r="M24" s="68">
        <v>0</v>
      </c>
      <c r="N24" s="45">
        <v>0</v>
      </c>
      <c r="O24" s="57">
        <v>0</v>
      </c>
      <c r="P24" s="67"/>
      <c r="Q24" s="67">
        <v>0</v>
      </c>
      <c r="R24" s="67">
        <v>0</v>
      </c>
      <c r="S24" s="68">
        <v>0</v>
      </c>
      <c r="T24" s="45">
        <v>0</v>
      </c>
      <c r="U24" s="69"/>
      <c r="X24" s="64" t="s">
        <v>68</v>
      </c>
      <c r="Y24" s="65"/>
      <c r="Z24" s="45">
        <v>0</v>
      </c>
      <c r="AA24" s="45">
        <v>0</v>
      </c>
      <c r="AB24" s="101"/>
      <c r="AC24" s="102"/>
      <c r="AD24" s="45">
        <v>0</v>
      </c>
      <c r="AE24" s="101"/>
      <c r="AF24" s="102"/>
      <c r="AG24" s="70">
        <v>0</v>
      </c>
      <c r="AH24" s="57">
        <v>0</v>
      </c>
      <c r="AI24" s="68">
        <v>0</v>
      </c>
      <c r="AJ24" s="70">
        <v>0</v>
      </c>
      <c r="AK24" s="45">
        <v>0</v>
      </c>
      <c r="AL24" s="70">
        <v>0</v>
      </c>
      <c r="AM24" s="70">
        <v>0</v>
      </c>
      <c r="AN24" s="69">
        <v>0</v>
      </c>
    </row>
    <row r="25" spans="2:40" s="31" customFormat="1" ht="22.5" customHeight="1">
      <c r="B25" s="54" t="s">
        <v>69</v>
      </c>
      <c r="C25" s="55"/>
      <c r="D25" s="56">
        <v>0</v>
      </c>
      <c r="E25" s="45">
        <v>0</v>
      </c>
      <c r="F25" s="45">
        <v>0</v>
      </c>
      <c r="G25" s="45">
        <v>0</v>
      </c>
      <c r="H25" s="45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>
        <v>0</v>
      </c>
      <c r="Q25" s="59">
        <v>0</v>
      </c>
      <c r="R25" s="59">
        <v>0</v>
      </c>
      <c r="S25" s="60">
        <v>0</v>
      </c>
      <c r="T25" s="56">
        <v>0</v>
      </c>
      <c r="U25" s="62">
        <v>0</v>
      </c>
      <c r="X25" s="54" t="s">
        <v>69</v>
      </c>
      <c r="Y25" s="55"/>
      <c r="Z25" s="56">
        <v>0</v>
      </c>
      <c r="AA25" s="56">
        <v>0</v>
      </c>
      <c r="AB25" s="99"/>
      <c r="AC25" s="100"/>
      <c r="AD25" s="56">
        <v>0</v>
      </c>
      <c r="AE25" s="99"/>
      <c r="AF25" s="100"/>
      <c r="AG25" s="63">
        <v>0</v>
      </c>
      <c r="AH25" s="61">
        <v>0</v>
      </c>
      <c r="AI25" s="60">
        <v>0</v>
      </c>
      <c r="AJ25" s="63">
        <v>0</v>
      </c>
      <c r="AK25" s="56">
        <v>0</v>
      </c>
      <c r="AL25" s="63">
        <v>0</v>
      </c>
      <c r="AM25" s="63">
        <v>0</v>
      </c>
      <c r="AN25" s="62">
        <v>0</v>
      </c>
    </row>
    <row r="26" spans="2:40" s="31" customFormat="1" ht="22.5" customHeight="1">
      <c r="B26" s="54" t="s">
        <v>70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/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/>
      <c r="Q26" s="59">
        <v>0</v>
      </c>
      <c r="R26" s="59">
        <v>0</v>
      </c>
      <c r="S26" s="60">
        <v>0</v>
      </c>
      <c r="T26" s="56">
        <v>0</v>
      </c>
      <c r="U26" s="62"/>
      <c r="X26" s="54" t="s">
        <v>70</v>
      </c>
      <c r="Y26" s="55"/>
      <c r="Z26" s="56">
        <v>0</v>
      </c>
      <c r="AA26" s="56">
        <v>0</v>
      </c>
      <c r="AB26" s="99">
        <v>0</v>
      </c>
      <c r="AC26" s="100">
        <v>0</v>
      </c>
      <c r="AD26" s="56">
        <v>0</v>
      </c>
      <c r="AE26" s="99">
        <v>0</v>
      </c>
      <c r="AF26" s="100">
        <v>0</v>
      </c>
      <c r="AG26" s="63">
        <v>0</v>
      </c>
      <c r="AH26" s="61">
        <v>0</v>
      </c>
      <c r="AI26" s="60">
        <v>0</v>
      </c>
      <c r="AJ26" s="63">
        <v>0</v>
      </c>
      <c r="AK26" s="56">
        <v>0</v>
      </c>
      <c r="AL26" s="63">
        <v>0</v>
      </c>
      <c r="AM26" s="63">
        <v>0</v>
      </c>
      <c r="AN26" s="62">
        <v>0</v>
      </c>
    </row>
    <row r="27" spans="2:40" s="31" customFormat="1" ht="22.5" customHeight="1">
      <c r="B27" s="71"/>
      <c r="C27" s="72" t="s">
        <v>71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4">
        <v>0</v>
      </c>
      <c r="J27" s="75"/>
      <c r="K27" s="75">
        <v>0</v>
      </c>
      <c r="L27" s="75">
        <v>0</v>
      </c>
      <c r="M27" s="76">
        <v>0</v>
      </c>
      <c r="N27" s="73">
        <v>0</v>
      </c>
      <c r="O27" s="74">
        <v>0</v>
      </c>
      <c r="P27" s="75"/>
      <c r="Q27" s="75">
        <v>0</v>
      </c>
      <c r="R27" s="75">
        <v>0</v>
      </c>
      <c r="S27" s="76">
        <v>0</v>
      </c>
      <c r="T27" s="73">
        <v>0</v>
      </c>
      <c r="U27" s="77"/>
      <c r="X27" s="71"/>
      <c r="Y27" s="72" t="s">
        <v>71</v>
      </c>
      <c r="Z27" s="73">
        <v>0</v>
      </c>
      <c r="AA27" s="73">
        <v>0</v>
      </c>
      <c r="AB27" s="103"/>
      <c r="AC27" s="104"/>
      <c r="AD27" s="73">
        <v>0</v>
      </c>
      <c r="AE27" s="103"/>
      <c r="AF27" s="104"/>
      <c r="AG27" s="78">
        <v>0</v>
      </c>
      <c r="AH27" s="74">
        <v>0</v>
      </c>
      <c r="AI27" s="76">
        <v>0</v>
      </c>
      <c r="AJ27" s="78">
        <v>0</v>
      </c>
      <c r="AK27" s="73">
        <v>0</v>
      </c>
      <c r="AL27" s="78">
        <v>0</v>
      </c>
      <c r="AM27" s="78">
        <v>0</v>
      </c>
      <c r="AN27" s="77">
        <v>0</v>
      </c>
    </row>
    <row r="28" spans="2:40" s="31" customFormat="1" ht="22.5" customHeight="1">
      <c r="B28" s="71"/>
      <c r="C28" s="72" t="s">
        <v>72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4">
        <v>0</v>
      </c>
      <c r="J28" s="75"/>
      <c r="K28" s="75">
        <v>0</v>
      </c>
      <c r="L28" s="75">
        <v>0</v>
      </c>
      <c r="M28" s="76">
        <v>0</v>
      </c>
      <c r="N28" s="73">
        <v>0</v>
      </c>
      <c r="O28" s="74">
        <v>0</v>
      </c>
      <c r="P28" s="75"/>
      <c r="Q28" s="75">
        <v>0</v>
      </c>
      <c r="R28" s="75">
        <v>0</v>
      </c>
      <c r="S28" s="76">
        <v>0</v>
      </c>
      <c r="T28" s="73">
        <v>0</v>
      </c>
      <c r="U28" s="77"/>
      <c r="X28" s="71"/>
      <c r="Y28" s="72" t="s">
        <v>72</v>
      </c>
      <c r="Z28" s="73">
        <v>0</v>
      </c>
      <c r="AA28" s="73">
        <v>0</v>
      </c>
      <c r="AB28" s="103"/>
      <c r="AC28" s="104"/>
      <c r="AD28" s="73">
        <v>0</v>
      </c>
      <c r="AE28" s="103"/>
      <c r="AF28" s="104"/>
      <c r="AG28" s="78">
        <v>0</v>
      </c>
      <c r="AH28" s="74">
        <v>0</v>
      </c>
      <c r="AI28" s="76">
        <v>0</v>
      </c>
      <c r="AJ28" s="78">
        <v>0</v>
      </c>
      <c r="AK28" s="73">
        <v>0</v>
      </c>
      <c r="AL28" s="78">
        <v>0</v>
      </c>
      <c r="AM28" s="78">
        <v>0</v>
      </c>
      <c r="AN28" s="77">
        <v>0</v>
      </c>
    </row>
    <row r="29" spans="2:40" s="31" customFormat="1" ht="22.5" customHeight="1">
      <c r="B29" s="79"/>
      <c r="C29" s="80" t="s">
        <v>73</v>
      </c>
      <c r="D29" s="81"/>
      <c r="E29" s="81"/>
      <c r="F29" s="81"/>
      <c r="G29" s="81"/>
      <c r="H29" s="81"/>
      <c r="I29" s="82"/>
      <c r="J29" s="83"/>
      <c r="K29" s="83"/>
      <c r="L29" s="83"/>
      <c r="M29" s="84"/>
      <c r="N29" s="81"/>
      <c r="O29" s="82"/>
      <c r="P29" s="83"/>
      <c r="Q29" s="83"/>
      <c r="R29" s="83"/>
      <c r="S29" s="84"/>
      <c r="T29" s="81"/>
      <c r="U29" s="85"/>
      <c r="X29" s="79"/>
      <c r="Y29" s="80" t="s">
        <v>73</v>
      </c>
      <c r="Z29" s="81">
        <v>0</v>
      </c>
      <c r="AA29" s="81">
        <v>0</v>
      </c>
      <c r="AB29" s="105"/>
      <c r="AC29" s="106"/>
      <c r="AD29" s="81">
        <v>0</v>
      </c>
      <c r="AE29" s="105"/>
      <c r="AF29" s="106"/>
      <c r="AG29" s="86">
        <v>0</v>
      </c>
      <c r="AH29" s="82">
        <v>0</v>
      </c>
      <c r="AI29" s="84">
        <v>0</v>
      </c>
      <c r="AJ29" s="86">
        <v>0</v>
      </c>
      <c r="AK29" s="81">
        <v>0</v>
      </c>
      <c r="AL29" s="86">
        <v>0</v>
      </c>
      <c r="AM29" s="86">
        <v>0</v>
      </c>
      <c r="AN29" s="85">
        <v>0</v>
      </c>
    </row>
    <row r="30" spans="2:40" s="31" customFormat="1" ht="22.5" customHeight="1">
      <c r="B30" s="64" t="s">
        <v>74</v>
      </c>
      <c r="C30" s="65"/>
      <c r="D30" s="56">
        <v>39778.065</v>
      </c>
      <c r="E30" s="56">
        <v>0</v>
      </c>
      <c r="F30" s="56">
        <v>39778.065</v>
      </c>
      <c r="G30" s="56">
        <v>39778.065</v>
      </c>
      <c r="H30" s="56">
        <v>32896.72180056102</v>
      </c>
      <c r="I30" s="61">
        <v>32896.72180056102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4" t="s">
        <v>74</v>
      </c>
      <c r="Y30" s="65"/>
      <c r="Z30" s="56">
        <v>0</v>
      </c>
      <c r="AA30" s="56">
        <v>0</v>
      </c>
      <c r="AB30" s="99"/>
      <c r="AC30" s="100"/>
      <c r="AD30" s="56">
        <v>0</v>
      </c>
      <c r="AE30" s="99"/>
      <c r="AF30" s="100"/>
      <c r="AG30" s="63">
        <v>0</v>
      </c>
      <c r="AH30" s="61">
        <v>0</v>
      </c>
      <c r="AI30" s="60">
        <v>0</v>
      </c>
      <c r="AJ30" s="63">
        <v>32896.72180056102</v>
      </c>
      <c r="AK30" s="56">
        <v>0</v>
      </c>
      <c r="AL30" s="63">
        <v>0</v>
      </c>
      <c r="AM30" s="63">
        <v>32896.72180056102</v>
      </c>
      <c r="AN30" s="62">
        <v>6881.343199438983</v>
      </c>
    </row>
    <row r="31" spans="2:40" s="31" customFormat="1" ht="22.5" customHeight="1">
      <c r="B31" s="64" t="s">
        <v>76</v>
      </c>
      <c r="C31" s="65"/>
      <c r="D31" s="45">
        <v>124.15710999999999</v>
      </c>
      <c r="E31" s="45">
        <v>0</v>
      </c>
      <c r="F31" s="45">
        <v>124.15710999999999</v>
      </c>
      <c r="G31" s="45">
        <v>0</v>
      </c>
      <c r="H31" s="45">
        <v>0</v>
      </c>
      <c r="I31" s="57">
        <v>0</v>
      </c>
      <c r="J31" s="67"/>
      <c r="K31" s="67">
        <v>0</v>
      </c>
      <c r="L31" s="67">
        <v>0</v>
      </c>
      <c r="M31" s="68">
        <v>0</v>
      </c>
      <c r="N31" s="45">
        <v>124.15710999999999</v>
      </c>
      <c r="O31" s="57">
        <v>0</v>
      </c>
      <c r="P31" s="67"/>
      <c r="Q31" s="67">
        <v>124.15710999999999</v>
      </c>
      <c r="R31" s="67">
        <v>0</v>
      </c>
      <c r="S31" s="68">
        <v>0</v>
      </c>
      <c r="T31" s="45">
        <v>124.15710999999999</v>
      </c>
      <c r="U31" s="69"/>
      <c r="X31" s="64" t="s">
        <v>76</v>
      </c>
      <c r="Y31" s="65"/>
      <c r="Z31" s="45">
        <v>124.15710999999999</v>
      </c>
      <c r="AA31" s="45">
        <v>0</v>
      </c>
      <c r="AB31" s="101"/>
      <c r="AC31" s="102"/>
      <c r="AD31" s="45">
        <v>124.15710999999999</v>
      </c>
      <c r="AE31" s="101">
        <v>124.15710999999999</v>
      </c>
      <c r="AF31" s="102"/>
      <c r="AG31" s="70">
        <v>9.932568799999999</v>
      </c>
      <c r="AH31" s="57">
        <v>0</v>
      </c>
      <c r="AI31" s="68">
        <v>9.932568799999999</v>
      </c>
      <c r="AJ31" s="70">
        <v>0</v>
      </c>
      <c r="AK31" s="45">
        <v>9.932568799999999</v>
      </c>
      <c r="AL31" s="70">
        <v>0</v>
      </c>
      <c r="AM31" s="70">
        <v>0</v>
      </c>
      <c r="AN31" s="69">
        <v>114.22454119999999</v>
      </c>
    </row>
    <row r="32" spans="2:40" s="31" customFormat="1" ht="22.5" customHeight="1">
      <c r="B32" s="54" t="s">
        <v>75</v>
      </c>
      <c r="C32" s="55"/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57">
        <v>0</v>
      </c>
      <c r="J32" s="67"/>
      <c r="K32" s="67">
        <v>0</v>
      </c>
      <c r="L32" s="67">
        <v>0</v>
      </c>
      <c r="M32" s="68">
        <v>0</v>
      </c>
      <c r="N32" s="45">
        <v>0</v>
      </c>
      <c r="O32" s="57">
        <v>0</v>
      </c>
      <c r="P32" s="67"/>
      <c r="Q32" s="67">
        <v>0</v>
      </c>
      <c r="R32" s="67">
        <v>0</v>
      </c>
      <c r="S32" s="68">
        <v>0</v>
      </c>
      <c r="T32" s="45">
        <v>0</v>
      </c>
      <c r="U32" s="69"/>
      <c r="X32" s="54" t="s">
        <v>75</v>
      </c>
      <c r="Y32" s="55"/>
      <c r="Z32" s="45">
        <v>0</v>
      </c>
      <c r="AA32" s="45">
        <v>0</v>
      </c>
      <c r="AB32" s="101"/>
      <c r="AC32" s="102"/>
      <c r="AD32" s="45">
        <v>0</v>
      </c>
      <c r="AE32" s="101"/>
      <c r="AF32" s="102"/>
      <c r="AG32" s="70">
        <v>0</v>
      </c>
      <c r="AH32" s="57">
        <v>0</v>
      </c>
      <c r="AI32" s="68">
        <v>0</v>
      </c>
      <c r="AJ32" s="70">
        <v>0</v>
      </c>
      <c r="AK32" s="45">
        <v>0</v>
      </c>
      <c r="AL32" s="70">
        <v>0</v>
      </c>
      <c r="AM32" s="70">
        <v>0</v>
      </c>
      <c r="AN32" s="69">
        <v>0</v>
      </c>
    </row>
    <row r="33" spans="2:40" s="31" customFormat="1" ht="22.5" customHeight="1">
      <c r="B33" s="184" t="s">
        <v>88</v>
      </c>
      <c r="C33" s="14"/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57">
        <v>0</v>
      </c>
      <c r="J33" s="67"/>
      <c r="K33" s="67">
        <v>0</v>
      </c>
      <c r="L33" s="67">
        <v>0</v>
      </c>
      <c r="M33" s="68">
        <v>0</v>
      </c>
      <c r="N33" s="45">
        <v>0</v>
      </c>
      <c r="O33" s="57">
        <v>0</v>
      </c>
      <c r="P33" s="67"/>
      <c r="Q33" s="67">
        <v>0</v>
      </c>
      <c r="R33" s="67">
        <v>0</v>
      </c>
      <c r="S33" s="68">
        <v>0</v>
      </c>
      <c r="T33" s="45">
        <v>0</v>
      </c>
      <c r="U33" s="69"/>
      <c r="X33" s="184" t="s">
        <v>88</v>
      </c>
      <c r="Y33" s="14"/>
      <c r="Z33" s="45"/>
      <c r="AA33" s="45"/>
      <c r="AB33" s="101"/>
      <c r="AC33" s="102"/>
      <c r="AD33" s="45"/>
      <c r="AE33" s="101"/>
      <c r="AF33" s="102"/>
      <c r="AG33" s="70"/>
      <c r="AH33" s="57"/>
      <c r="AI33" s="68"/>
      <c r="AJ33" s="70"/>
      <c r="AK33" s="45"/>
      <c r="AL33" s="70"/>
      <c r="AM33" s="70"/>
      <c r="AN33" s="69"/>
    </row>
    <row r="34" spans="2:40" s="31" customFormat="1" ht="22.5" customHeight="1">
      <c r="B34" s="87" t="s">
        <v>77</v>
      </c>
      <c r="C34" s="88"/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57">
        <v>0</v>
      </c>
      <c r="J34" s="67"/>
      <c r="K34" s="67">
        <v>0</v>
      </c>
      <c r="L34" s="67">
        <v>0</v>
      </c>
      <c r="M34" s="68">
        <v>0</v>
      </c>
      <c r="N34" s="45">
        <v>0</v>
      </c>
      <c r="O34" s="57">
        <v>0</v>
      </c>
      <c r="P34" s="67"/>
      <c r="Q34" s="67">
        <v>0</v>
      </c>
      <c r="R34" s="67">
        <v>0</v>
      </c>
      <c r="S34" s="68">
        <v>0</v>
      </c>
      <c r="T34" s="45">
        <v>0</v>
      </c>
      <c r="U34" s="69"/>
      <c r="X34" s="87" t="s">
        <v>77</v>
      </c>
      <c r="Y34" s="88"/>
      <c r="Z34" s="45">
        <v>0</v>
      </c>
      <c r="AA34" s="45">
        <v>0</v>
      </c>
      <c r="AB34" s="101"/>
      <c r="AC34" s="102"/>
      <c r="AD34" s="45">
        <v>0</v>
      </c>
      <c r="AE34" s="101"/>
      <c r="AF34" s="102"/>
      <c r="AG34" s="70">
        <v>0</v>
      </c>
      <c r="AH34" s="57">
        <v>0</v>
      </c>
      <c r="AI34" s="68">
        <v>0</v>
      </c>
      <c r="AJ34" s="70">
        <v>0</v>
      </c>
      <c r="AK34" s="45">
        <v>0</v>
      </c>
      <c r="AL34" s="70">
        <v>0</v>
      </c>
      <c r="AM34" s="70">
        <v>0</v>
      </c>
      <c r="AN34" s="69">
        <v>0</v>
      </c>
    </row>
    <row r="35" spans="2:40" s="31" customFormat="1" ht="22.5" customHeight="1">
      <c r="B35" s="87" t="s">
        <v>78</v>
      </c>
      <c r="C35" s="88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57">
        <v>0</v>
      </c>
      <c r="J35" s="67"/>
      <c r="K35" s="67">
        <v>0</v>
      </c>
      <c r="L35" s="67">
        <v>0</v>
      </c>
      <c r="M35" s="68">
        <v>0</v>
      </c>
      <c r="N35" s="45">
        <v>0</v>
      </c>
      <c r="O35" s="57">
        <v>0</v>
      </c>
      <c r="P35" s="67"/>
      <c r="Q35" s="67">
        <v>0</v>
      </c>
      <c r="R35" s="67">
        <v>0</v>
      </c>
      <c r="S35" s="68">
        <v>0</v>
      </c>
      <c r="T35" s="45">
        <v>0</v>
      </c>
      <c r="U35" s="69"/>
      <c r="X35" s="87" t="s">
        <v>78</v>
      </c>
      <c r="Y35" s="88"/>
      <c r="Z35" s="45">
        <v>0</v>
      </c>
      <c r="AA35" s="45">
        <v>0</v>
      </c>
      <c r="AB35" s="101"/>
      <c r="AC35" s="102"/>
      <c r="AD35" s="45">
        <v>0</v>
      </c>
      <c r="AE35" s="101"/>
      <c r="AF35" s="102"/>
      <c r="AG35" s="70">
        <v>0</v>
      </c>
      <c r="AH35" s="57">
        <v>0</v>
      </c>
      <c r="AI35" s="68">
        <v>0</v>
      </c>
      <c r="AJ35" s="70">
        <v>0</v>
      </c>
      <c r="AK35" s="45">
        <v>0</v>
      </c>
      <c r="AL35" s="70">
        <v>0</v>
      </c>
      <c r="AM35" s="70">
        <v>0</v>
      </c>
      <c r="AN35" s="69">
        <v>0</v>
      </c>
    </row>
    <row r="36" spans="2:40" s="31" customFormat="1" ht="22.5" customHeight="1" thickBot="1">
      <c r="B36" s="89" t="s">
        <v>79</v>
      </c>
      <c r="C36" s="90"/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2">
        <v>0</v>
      </c>
      <c r="J36" s="93"/>
      <c r="K36" s="93">
        <v>0</v>
      </c>
      <c r="L36" s="93">
        <v>0</v>
      </c>
      <c r="M36" s="94">
        <v>0</v>
      </c>
      <c r="N36" s="91">
        <v>0</v>
      </c>
      <c r="O36" s="92">
        <v>0</v>
      </c>
      <c r="P36" s="93"/>
      <c r="Q36" s="93">
        <v>0</v>
      </c>
      <c r="R36" s="93">
        <v>0</v>
      </c>
      <c r="S36" s="94">
        <v>0</v>
      </c>
      <c r="T36" s="91">
        <v>0</v>
      </c>
      <c r="U36" s="95"/>
      <c r="X36" s="89" t="s">
        <v>79</v>
      </c>
      <c r="Y36" s="90"/>
      <c r="Z36" s="91">
        <v>0</v>
      </c>
      <c r="AA36" s="91">
        <v>0</v>
      </c>
      <c r="AB36" s="107"/>
      <c r="AC36" s="108"/>
      <c r="AD36" s="91">
        <v>0</v>
      </c>
      <c r="AE36" s="107"/>
      <c r="AF36" s="108"/>
      <c r="AG36" s="96">
        <v>0</v>
      </c>
      <c r="AH36" s="92">
        <v>0</v>
      </c>
      <c r="AI36" s="94">
        <v>0</v>
      </c>
      <c r="AJ36" s="96">
        <v>0</v>
      </c>
      <c r="AK36" s="91">
        <v>0</v>
      </c>
      <c r="AL36" s="96">
        <v>0</v>
      </c>
      <c r="AM36" s="96">
        <v>0</v>
      </c>
      <c r="AN36" s="95">
        <v>0</v>
      </c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L6:L8"/>
    <mergeCell ref="N3:S3"/>
    <mergeCell ref="N4:S4"/>
    <mergeCell ref="O6:O8"/>
    <mergeCell ref="AH6:AI6"/>
    <mergeCell ref="B3:C9"/>
    <mergeCell ref="X3:Y9"/>
    <mergeCell ref="I5:M5"/>
    <mergeCell ref="R6:R8"/>
    <mergeCell ref="S6:S8"/>
    <mergeCell ref="G3:M3"/>
    <mergeCell ref="P6:P8"/>
    <mergeCell ref="AA3:AI3"/>
    <mergeCell ref="AD4:AI4"/>
    <mergeCell ref="K6:K8"/>
    <mergeCell ref="H4:M4"/>
    <mergeCell ref="O5:S5"/>
    <mergeCell ref="J6:J8"/>
    <mergeCell ref="M6:M8"/>
    <mergeCell ref="Z3:Z4"/>
    <mergeCell ref="Q6:Q8"/>
    <mergeCell ref="I6:I8"/>
    <mergeCell ref="AN3:AN4"/>
    <mergeCell ref="AB6:AC7"/>
    <mergeCell ref="AE6:AF7"/>
    <mergeCell ref="AK3:AK4"/>
    <mergeCell ref="AM3:AM4"/>
    <mergeCell ref="AL3:AL4"/>
    <mergeCell ref="AG5:AI5"/>
    <mergeCell ref="AJ3:AJ4"/>
    <mergeCell ref="AI7:AI8"/>
    <mergeCell ref="AH7:AH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70" zoomScalePageLayoutView="0" workbookViewId="0" topLeftCell="A1">
      <selection activeCell="C39" sqref="C39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93</v>
      </c>
      <c r="W1" s="183"/>
      <c r="X1" s="182" t="s">
        <v>94</v>
      </c>
    </row>
    <row r="2" spans="21:40" ht="13.5" customHeight="1" thickBot="1">
      <c r="U2" s="2" t="s">
        <v>0</v>
      </c>
      <c r="AM2" s="3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0" s="31" customFormat="1" ht="22.5" customHeight="1" thickBot="1">
      <c r="B10" s="32" t="s">
        <v>55</v>
      </c>
      <c r="C10" s="33"/>
      <c r="D10" s="34">
        <v>10379.082000000002</v>
      </c>
      <c r="E10" s="34">
        <v>0</v>
      </c>
      <c r="F10" s="34">
        <v>10379.082000000002</v>
      </c>
      <c r="G10" s="34">
        <v>10304.480000000001</v>
      </c>
      <c r="H10" s="34">
        <v>3297.4336000000003</v>
      </c>
      <c r="I10" s="35">
        <v>3297.4336000000003</v>
      </c>
      <c r="J10" s="36">
        <v>0</v>
      </c>
      <c r="K10" s="36">
        <v>0</v>
      </c>
      <c r="L10" s="36">
        <v>0</v>
      </c>
      <c r="M10" s="37">
        <v>0</v>
      </c>
      <c r="N10" s="34">
        <v>74.602</v>
      </c>
      <c r="O10" s="35">
        <v>0</v>
      </c>
      <c r="P10" s="36">
        <v>0</v>
      </c>
      <c r="Q10" s="36">
        <v>74.602</v>
      </c>
      <c r="R10" s="36">
        <v>0</v>
      </c>
      <c r="S10" s="37">
        <v>0</v>
      </c>
      <c r="T10" s="34">
        <v>74.602</v>
      </c>
      <c r="U10" s="38">
        <v>0</v>
      </c>
      <c r="X10" s="32" t="s">
        <v>55</v>
      </c>
      <c r="Y10" s="33"/>
      <c r="Z10" s="34">
        <v>74.602</v>
      </c>
      <c r="AA10" s="34">
        <v>0</v>
      </c>
      <c r="AB10" s="109">
        <v>0</v>
      </c>
      <c r="AC10" s="110">
        <v>0</v>
      </c>
      <c r="AD10" s="34">
        <v>74.602</v>
      </c>
      <c r="AE10" s="109">
        <v>74.602</v>
      </c>
      <c r="AF10" s="110">
        <v>0</v>
      </c>
      <c r="AG10" s="39">
        <v>74.602</v>
      </c>
      <c r="AH10" s="35">
        <v>54.45946</v>
      </c>
      <c r="AI10" s="37">
        <v>20.14254</v>
      </c>
      <c r="AJ10" s="39">
        <v>3351.8930600000003</v>
      </c>
      <c r="AK10" s="34">
        <v>20.14254</v>
      </c>
      <c r="AL10" s="39">
        <v>0</v>
      </c>
      <c r="AM10" s="39">
        <v>3351.8930600000003</v>
      </c>
      <c r="AN10" s="38">
        <f>SUM(AN11:AN36)-AN26</f>
        <v>7007.046400000001</v>
      </c>
    </row>
    <row r="11" spans="2:40" s="31" customFormat="1" ht="22.5" customHeight="1">
      <c r="B11" s="42" t="s">
        <v>56</v>
      </c>
      <c r="C11" s="43"/>
      <c r="D11" s="44"/>
      <c r="E11" s="45"/>
      <c r="F11" s="45"/>
      <c r="G11" s="45"/>
      <c r="H11" s="45"/>
      <c r="I11" s="46"/>
      <c r="J11" s="47"/>
      <c r="K11" s="48"/>
      <c r="L11" s="49"/>
      <c r="M11" s="50"/>
      <c r="N11" s="44"/>
      <c r="O11" s="51"/>
      <c r="P11" s="49"/>
      <c r="Q11" s="49"/>
      <c r="R11" s="49"/>
      <c r="S11" s="50"/>
      <c r="T11" s="44"/>
      <c r="U11" s="52"/>
      <c r="X11" s="42" t="s">
        <v>56</v>
      </c>
      <c r="Y11" s="43"/>
      <c r="Z11" s="44"/>
      <c r="AA11" s="44"/>
      <c r="AB11" s="97"/>
      <c r="AC11" s="98"/>
      <c r="AD11" s="44"/>
      <c r="AE11" s="97"/>
      <c r="AF11" s="98"/>
      <c r="AG11" s="53"/>
      <c r="AH11" s="51"/>
      <c r="AI11" s="50"/>
      <c r="AJ11" s="53">
        <v>0</v>
      </c>
      <c r="AK11" s="44">
        <v>0</v>
      </c>
      <c r="AL11" s="53">
        <v>0</v>
      </c>
      <c r="AM11" s="53">
        <v>0</v>
      </c>
      <c r="AN11" s="52">
        <f aca="true" t="shared" si="0" ref="AN11:AN36">G11-H11+AD11-AG11</f>
        <v>0</v>
      </c>
    </row>
    <row r="12" spans="2:40" s="31" customFormat="1" ht="22.5" customHeight="1">
      <c r="B12" s="54" t="s">
        <v>57</v>
      </c>
      <c r="C12" s="55"/>
      <c r="D12" s="56">
        <v>10304.480000000001</v>
      </c>
      <c r="E12" s="45">
        <v>0</v>
      </c>
      <c r="F12" s="45">
        <v>10304.480000000001</v>
      </c>
      <c r="G12" s="45">
        <v>10304.480000000001</v>
      </c>
      <c r="H12" s="45">
        <v>3297.4336000000003</v>
      </c>
      <c r="I12" s="57">
        <v>3297.4336000000003</v>
      </c>
      <c r="J12" s="58"/>
      <c r="K12" s="59">
        <v>0</v>
      </c>
      <c r="L12" s="59">
        <v>0</v>
      </c>
      <c r="M12" s="60">
        <v>0</v>
      </c>
      <c r="N12" s="56">
        <v>0</v>
      </c>
      <c r="O12" s="61">
        <v>0</v>
      </c>
      <c r="P12" s="59"/>
      <c r="Q12" s="59">
        <v>0</v>
      </c>
      <c r="R12" s="59">
        <v>0</v>
      </c>
      <c r="S12" s="60">
        <v>0</v>
      </c>
      <c r="T12" s="56">
        <v>0</v>
      </c>
      <c r="U12" s="62"/>
      <c r="X12" s="54" t="s">
        <v>57</v>
      </c>
      <c r="Y12" s="55"/>
      <c r="Z12" s="56">
        <v>0</v>
      </c>
      <c r="AA12" s="56">
        <v>0</v>
      </c>
      <c r="AB12" s="99">
        <v>0</v>
      </c>
      <c r="AC12" s="100">
        <v>0</v>
      </c>
      <c r="AD12" s="56">
        <v>0</v>
      </c>
      <c r="AE12" s="99">
        <v>0</v>
      </c>
      <c r="AF12" s="100">
        <v>0</v>
      </c>
      <c r="AG12" s="63">
        <v>0</v>
      </c>
      <c r="AH12" s="61">
        <v>0</v>
      </c>
      <c r="AI12" s="60">
        <v>0</v>
      </c>
      <c r="AJ12" s="63">
        <v>3297.4336000000003</v>
      </c>
      <c r="AK12" s="56">
        <v>0</v>
      </c>
      <c r="AL12" s="63">
        <v>0</v>
      </c>
      <c r="AM12" s="63">
        <v>3297.4336000000003</v>
      </c>
      <c r="AN12" s="62">
        <f t="shared" si="0"/>
        <v>7007.046400000001</v>
      </c>
    </row>
    <row r="13" spans="2:40" s="31" customFormat="1" ht="22.5" customHeight="1">
      <c r="B13" s="54" t="s">
        <v>58</v>
      </c>
      <c r="C13" s="55"/>
      <c r="D13" s="56"/>
      <c r="E13" s="45"/>
      <c r="F13" s="45">
        <v>0</v>
      </c>
      <c r="G13" s="45"/>
      <c r="H13" s="45"/>
      <c r="I13" s="57"/>
      <c r="J13" s="58"/>
      <c r="K13" s="59"/>
      <c r="L13" s="59"/>
      <c r="M13" s="60"/>
      <c r="N13" s="56"/>
      <c r="O13" s="61"/>
      <c r="P13" s="59"/>
      <c r="Q13" s="59"/>
      <c r="R13" s="59"/>
      <c r="S13" s="60"/>
      <c r="T13" s="56"/>
      <c r="U13" s="62"/>
      <c r="X13" s="54" t="s">
        <v>58</v>
      </c>
      <c r="Y13" s="55"/>
      <c r="Z13" s="56"/>
      <c r="AA13" s="56"/>
      <c r="AB13" s="99"/>
      <c r="AC13" s="100"/>
      <c r="AD13" s="56"/>
      <c r="AE13" s="99"/>
      <c r="AF13" s="100"/>
      <c r="AG13" s="63"/>
      <c r="AH13" s="61"/>
      <c r="AI13" s="60"/>
      <c r="AJ13" s="63">
        <v>0</v>
      </c>
      <c r="AK13" s="56">
        <v>0</v>
      </c>
      <c r="AL13" s="63">
        <v>0</v>
      </c>
      <c r="AM13" s="63">
        <v>0</v>
      </c>
      <c r="AN13" s="62">
        <f t="shared" si="0"/>
        <v>0</v>
      </c>
    </row>
    <row r="14" spans="2:40" s="31" customFormat="1" ht="22.5" customHeight="1">
      <c r="B14" s="54" t="s">
        <v>59</v>
      </c>
      <c r="C14" s="55"/>
      <c r="D14" s="56"/>
      <c r="E14" s="45"/>
      <c r="F14" s="45">
        <v>0</v>
      </c>
      <c r="G14" s="45"/>
      <c r="H14" s="45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59</v>
      </c>
      <c r="Y14" s="55"/>
      <c r="Z14" s="56"/>
      <c r="AA14" s="56"/>
      <c r="AB14" s="99"/>
      <c r="AC14" s="100"/>
      <c r="AD14" s="56"/>
      <c r="AE14" s="99"/>
      <c r="AF14" s="100"/>
      <c r="AG14" s="63"/>
      <c r="AH14" s="61"/>
      <c r="AI14" s="60"/>
      <c r="AJ14" s="63">
        <v>0</v>
      </c>
      <c r="AK14" s="56">
        <v>0</v>
      </c>
      <c r="AL14" s="63">
        <v>0</v>
      </c>
      <c r="AM14" s="63">
        <v>0</v>
      </c>
      <c r="AN14" s="62">
        <f t="shared" si="0"/>
        <v>0</v>
      </c>
    </row>
    <row r="15" spans="2:40" s="31" customFormat="1" ht="22.5" customHeight="1">
      <c r="B15" s="54" t="s">
        <v>60</v>
      </c>
      <c r="C15" s="55"/>
      <c r="D15" s="56"/>
      <c r="E15" s="45"/>
      <c r="F15" s="45">
        <v>0</v>
      </c>
      <c r="G15" s="45"/>
      <c r="H15" s="45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X15" s="54" t="s">
        <v>60</v>
      </c>
      <c r="Y15" s="55"/>
      <c r="Z15" s="56"/>
      <c r="AA15" s="56"/>
      <c r="AB15" s="99"/>
      <c r="AC15" s="100"/>
      <c r="AD15" s="56"/>
      <c r="AE15" s="99"/>
      <c r="AF15" s="100"/>
      <c r="AG15" s="63"/>
      <c r="AH15" s="61"/>
      <c r="AI15" s="60"/>
      <c r="AJ15" s="63">
        <v>0</v>
      </c>
      <c r="AK15" s="56">
        <v>0</v>
      </c>
      <c r="AL15" s="63">
        <v>0</v>
      </c>
      <c r="AM15" s="63">
        <v>0</v>
      </c>
      <c r="AN15" s="62">
        <f t="shared" si="0"/>
        <v>0</v>
      </c>
    </row>
    <row r="16" spans="2:40" s="31" customFormat="1" ht="22.5" customHeight="1">
      <c r="B16" s="54" t="s">
        <v>61</v>
      </c>
      <c r="C16" s="55"/>
      <c r="D16" s="56"/>
      <c r="E16" s="45"/>
      <c r="F16" s="45">
        <v>0</v>
      </c>
      <c r="G16" s="45"/>
      <c r="H16" s="45"/>
      <c r="I16" s="57"/>
      <c r="J16" s="58"/>
      <c r="K16" s="59"/>
      <c r="L16" s="59"/>
      <c r="M16" s="60"/>
      <c r="N16" s="56"/>
      <c r="O16" s="61"/>
      <c r="P16" s="59"/>
      <c r="Q16" s="59"/>
      <c r="R16" s="59"/>
      <c r="S16" s="60"/>
      <c r="T16" s="56"/>
      <c r="U16" s="62"/>
      <c r="X16" s="54" t="s">
        <v>61</v>
      </c>
      <c r="Y16" s="55"/>
      <c r="Z16" s="56"/>
      <c r="AA16" s="56"/>
      <c r="AB16" s="99"/>
      <c r="AC16" s="100"/>
      <c r="AD16" s="56"/>
      <c r="AE16" s="99"/>
      <c r="AF16" s="100"/>
      <c r="AG16" s="63"/>
      <c r="AH16" s="61"/>
      <c r="AI16" s="60"/>
      <c r="AJ16" s="63">
        <v>0</v>
      </c>
      <c r="AK16" s="56">
        <v>0</v>
      </c>
      <c r="AL16" s="63">
        <v>0</v>
      </c>
      <c r="AM16" s="63">
        <v>0</v>
      </c>
      <c r="AN16" s="62">
        <f t="shared" si="0"/>
        <v>0</v>
      </c>
    </row>
    <row r="17" spans="2:40" s="31" customFormat="1" ht="22.5" customHeight="1">
      <c r="B17" s="64" t="s">
        <v>62</v>
      </c>
      <c r="C17" s="65"/>
      <c r="D17" s="45"/>
      <c r="E17" s="45"/>
      <c r="F17" s="45">
        <v>0</v>
      </c>
      <c r="G17" s="45"/>
      <c r="H17" s="45"/>
      <c r="I17" s="57"/>
      <c r="J17" s="66"/>
      <c r="K17" s="67"/>
      <c r="L17" s="67"/>
      <c r="M17" s="68"/>
      <c r="N17" s="45"/>
      <c r="O17" s="57"/>
      <c r="P17" s="67"/>
      <c r="Q17" s="67"/>
      <c r="R17" s="67"/>
      <c r="S17" s="68"/>
      <c r="T17" s="45"/>
      <c r="U17" s="69"/>
      <c r="X17" s="64" t="s">
        <v>62</v>
      </c>
      <c r="Y17" s="65"/>
      <c r="Z17" s="45"/>
      <c r="AA17" s="45"/>
      <c r="AB17" s="101"/>
      <c r="AC17" s="102"/>
      <c r="AD17" s="45"/>
      <c r="AE17" s="101"/>
      <c r="AF17" s="102"/>
      <c r="AG17" s="70"/>
      <c r="AH17" s="57"/>
      <c r="AI17" s="68"/>
      <c r="AJ17" s="70">
        <v>0</v>
      </c>
      <c r="AK17" s="45">
        <v>0</v>
      </c>
      <c r="AL17" s="70">
        <v>0</v>
      </c>
      <c r="AM17" s="70">
        <v>0</v>
      </c>
      <c r="AN17" s="69">
        <f t="shared" si="0"/>
        <v>0</v>
      </c>
    </row>
    <row r="18" spans="2:40" s="31" customFormat="1" ht="22.5" customHeight="1">
      <c r="B18" s="64" t="s">
        <v>63</v>
      </c>
      <c r="C18" s="65"/>
      <c r="D18" s="45"/>
      <c r="E18" s="45"/>
      <c r="F18" s="45">
        <v>0</v>
      </c>
      <c r="G18" s="45"/>
      <c r="H18" s="45"/>
      <c r="I18" s="57"/>
      <c r="J18" s="66"/>
      <c r="K18" s="67"/>
      <c r="L18" s="67"/>
      <c r="M18" s="68"/>
      <c r="N18" s="45"/>
      <c r="O18" s="57"/>
      <c r="P18" s="67"/>
      <c r="Q18" s="67"/>
      <c r="R18" s="67"/>
      <c r="S18" s="68"/>
      <c r="T18" s="45"/>
      <c r="U18" s="69"/>
      <c r="X18" s="64" t="s">
        <v>63</v>
      </c>
      <c r="Y18" s="65"/>
      <c r="Z18" s="45"/>
      <c r="AA18" s="45"/>
      <c r="AB18" s="101"/>
      <c r="AC18" s="102"/>
      <c r="AD18" s="45"/>
      <c r="AE18" s="101"/>
      <c r="AF18" s="102"/>
      <c r="AG18" s="70"/>
      <c r="AH18" s="57"/>
      <c r="AI18" s="68"/>
      <c r="AJ18" s="70">
        <v>0</v>
      </c>
      <c r="AK18" s="45">
        <v>0</v>
      </c>
      <c r="AL18" s="70">
        <v>0</v>
      </c>
      <c r="AM18" s="70">
        <v>0</v>
      </c>
      <c r="AN18" s="69">
        <f t="shared" si="0"/>
        <v>0</v>
      </c>
    </row>
    <row r="19" spans="2:40" s="31" customFormat="1" ht="22.5" customHeight="1">
      <c r="B19" s="64" t="s">
        <v>64</v>
      </c>
      <c r="C19" s="65"/>
      <c r="D19" s="45"/>
      <c r="E19" s="45"/>
      <c r="F19" s="45">
        <v>0</v>
      </c>
      <c r="G19" s="45"/>
      <c r="H19" s="45"/>
      <c r="I19" s="57"/>
      <c r="J19" s="66"/>
      <c r="K19" s="67"/>
      <c r="L19" s="67"/>
      <c r="M19" s="68"/>
      <c r="N19" s="45"/>
      <c r="O19" s="57"/>
      <c r="P19" s="67"/>
      <c r="Q19" s="67"/>
      <c r="R19" s="67"/>
      <c r="S19" s="68"/>
      <c r="T19" s="45"/>
      <c r="U19" s="69"/>
      <c r="X19" s="64" t="s">
        <v>64</v>
      </c>
      <c r="Y19" s="65"/>
      <c r="Z19" s="45"/>
      <c r="AA19" s="45"/>
      <c r="AB19" s="101"/>
      <c r="AC19" s="102"/>
      <c r="AD19" s="45"/>
      <c r="AE19" s="101"/>
      <c r="AF19" s="102"/>
      <c r="AG19" s="70"/>
      <c r="AH19" s="57"/>
      <c r="AI19" s="68"/>
      <c r="AJ19" s="70">
        <v>0</v>
      </c>
      <c r="AK19" s="45">
        <v>0</v>
      </c>
      <c r="AL19" s="70">
        <v>0</v>
      </c>
      <c r="AM19" s="70">
        <v>0</v>
      </c>
      <c r="AN19" s="69">
        <f t="shared" si="0"/>
        <v>0</v>
      </c>
    </row>
    <row r="20" spans="2:40" s="31" customFormat="1" ht="22.5" customHeight="1">
      <c r="B20" s="64" t="s">
        <v>65</v>
      </c>
      <c r="C20" s="65"/>
      <c r="D20" s="45"/>
      <c r="E20" s="45"/>
      <c r="F20" s="45">
        <v>0</v>
      </c>
      <c r="G20" s="45"/>
      <c r="H20" s="45"/>
      <c r="I20" s="57"/>
      <c r="J20" s="66"/>
      <c r="K20" s="67"/>
      <c r="L20" s="67"/>
      <c r="M20" s="68"/>
      <c r="N20" s="45"/>
      <c r="O20" s="57"/>
      <c r="P20" s="67"/>
      <c r="Q20" s="67"/>
      <c r="R20" s="67"/>
      <c r="S20" s="68"/>
      <c r="T20" s="45"/>
      <c r="U20" s="69"/>
      <c r="X20" s="64" t="s">
        <v>65</v>
      </c>
      <c r="Y20" s="65"/>
      <c r="Z20" s="45"/>
      <c r="AA20" s="45"/>
      <c r="AB20" s="101"/>
      <c r="AC20" s="102"/>
      <c r="AD20" s="45"/>
      <c r="AE20" s="101"/>
      <c r="AF20" s="102"/>
      <c r="AG20" s="70"/>
      <c r="AH20" s="57"/>
      <c r="AI20" s="68"/>
      <c r="AJ20" s="70">
        <v>0</v>
      </c>
      <c r="AK20" s="45">
        <v>0</v>
      </c>
      <c r="AL20" s="70">
        <v>0</v>
      </c>
      <c r="AM20" s="70">
        <v>0</v>
      </c>
      <c r="AN20" s="69">
        <f t="shared" si="0"/>
        <v>0</v>
      </c>
    </row>
    <row r="21" spans="2:40" s="31" customFormat="1" ht="22.5" customHeight="1">
      <c r="B21" s="64" t="s">
        <v>86</v>
      </c>
      <c r="C21" s="65"/>
      <c r="D21" s="45"/>
      <c r="E21" s="45"/>
      <c r="F21" s="45"/>
      <c r="G21" s="45"/>
      <c r="H21" s="45"/>
      <c r="I21" s="57"/>
      <c r="J21" s="66"/>
      <c r="K21" s="67"/>
      <c r="L21" s="67"/>
      <c r="M21" s="68"/>
      <c r="N21" s="45"/>
      <c r="O21" s="57"/>
      <c r="P21" s="67"/>
      <c r="Q21" s="67"/>
      <c r="R21" s="67"/>
      <c r="S21" s="68"/>
      <c r="T21" s="45"/>
      <c r="U21" s="69"/>
      <c r="X21" s="64" t="s">
        <v>86</v>
      </c>
      <c r="Y21" s="65"/>
      <c r="Z21" s="45"/>
      <c r="AA21" s="45"/>
      <c r="AB21" s="101"/>
      <c r="AC21" s="102"/>
      <c r="AD21" s="45"/>
      <c r="AE21" s="101"/>
      <c r="AF21" s="102"/>
      <c r="AG21" s="70"/>
      <c r="AH21" s="57"/>
      <c r="AI21" s="68"/>
      <c r="AJ21" s="70"/>
      <c r="AK21" s="45"/>
      <c r="AL21" s="70"/>
      <c r="AM21" s="70"/>
      <c r="AN21" s="69"/>
    </row>
    <row r="22" spans="2:40" s="31" customFormat="1" ht="22.5" customHeight="1">
      <c r="B22" s="64" t="s">
        <v>66</v>
      </c>
      <c r="C22" s="65"/>
      <c r="D22" s="45"/>
      <c r="E22" s="45"/>
      <c r="F22" s="45">
        <v>0</v>
      </c>
      <c r="G22" s="45"/>
      <c r="H22" s="45"/>
      <c r="I22" s="57"/>
      <c r="J22" s="66"/>
      <c r="K22" s="67"/>
      <c r="L22" s="67"/>
      <c r="M22" s="68"/>
      <c r="N22" s="45"/>
      <c r="O22" s="57"/>
      <c r="P22" s="67"/>
      <c r="Q22" s="67"/>
      <c r="R22" s="67"/>
      <c r="S22" s="68"/>
      <c r="T22" s="45"/>
      <c r="U22" s="69"/>
      <c r="X22" s="64" t="s">
        <v>66</v>
      </c>
      <c r="Y22" s="65"/>
      <c r="Z22" s="45"/>
      <c r="AA22" s="45"/>
      <c r="AB22" s="101"/>
      <c r="AC22" s="102"/>
      <c r="AD22" s="45"/>
      <c r="AE22" s="101"/>
      <c r="AF22" s="102"/>
      <c r="AG22" s="70"/>
      <c r="AH22" s="57"/>
      <c r="AI22" s="68"/>
      <c r="AJ22" s="70">
        <v>0</v>
      </c>
      <c r="AK22" s="45">
        <v>0</v>
      </c>
      <c r="AL22" s="70">
        <v>0</v>
      </c>
      <c r="AM22" s="70">
        <v>0</v>
      </c>
      <c r="AN22" s="69">
        <f t="shared" si="0"/>
        <v>0</v>
      </c>
    </row>
    <row r="23" spans="2:40" s="31" customFormat="1" ht="22.5" customHeight="1">
      <c r="B23" s="64" t="s">
        <v>67</v>
      </c>
      <c r="C23" s="65"/>
      <c r="D23" s="45"/>
      <c r="E23" s="45"/>
      <c r="F23" s="45">
        <v>0</v>
      </c>
      <c r="G23" s="45"/>
      <c r="H23" s="45"/>
      <c r="I23" s="57"/>
      <c r="J23" s="66"/>
      <c r="K23" s="67"/>
      <c r="L23" s="67"/>
      <c r="M23" s="68"/>
      <c r="N23" s="45"/>
      <c r="O23" s="57"/>
      <c r="P23" s="67"/>
      <c r="Q23" s="67"/>
      <c r="R23" s="67"/>
      <c r="S23" s="68"/>
      <c r="T23" s="45"/>
      <c r="U23" s="69"/>
      <c r="X23" s="64" t="s">
        <v>67</v>
      </c>
      <c r="Y23" s="65"/>
      <c r="Z23" s="45"/>
      <c r="AA23" s="45"/>
      <c r="AB23" s="101"/>
      <c r="AC23" s="102"/>
      <c r="AD23" s="45"/>
      <c r="AE23" s="101"/>
      <c r="AF23" s="102"/>
      <c r="AG23" s="70"/>
      <c r="AH23" s="57"/>
      <c r="AI23" s="68"/>
      <c r="AJ23" s="70">
        <v>0</v>
      </c>
      <c r="AK23" s="45">
        <v>0</v>
      </c>
      <c r="AL23" s="70">
        <v>0</v>
      </c>
      <c r="AM23" s="70">
        <v>0</v>
      </c>
      <c r="AN23" s="69">
        <f t="shared" si="0"/>
        <v>0</v>
      </c>
    </row>
    <row r="24" spans="2:40" s="31" customFormat="1" ht="22.5" customHeight="1">
      <c r="B24" s="64" t="s">
        <v>68</v>
      </c>
      <c r="C24" s="65"/>
      <c r="D24" s="45"/>
      <c r="E24" s="45"/>
      <c r="F24" s="45">
        <v>0</v>
      </c>
      <c r="G24" s="45"/>
      <c r="H24" s="45"/>
      <c r="I24" s="57"/>
      <c r="J24" s="66"/>
      <c r="K24" s="67"/>
      <c r="L24" s="67"/>
      <c r="M24" s="68"/>
      <c r="N24" s="45"/>
      <c r="O24" s="57"/>
      <c r="P24" s="67"/>
      <c r="Q24" s="67"/>
      <c r="R24" s="67"/>
      <c r="S24" s="68"/>
      <c r="T24" s="45"/>
      <c r="U24" s="69"/>
      <c r="X24" s="64" t="s">
        <v>68</v>
      </c>
      <c r="Y24" s="65"/>
      <c r="Z24" s="45"/>
      <c r="AA24" s="45"/>
      <c r="AB24" s="101"/>
      <c r="AC24" s="102"/>
      <c r="AD24" s="45"/>
      <c r="AE24" s="101"/>
      <c r="AF24" s="102"/>
      <c r="AG24" s="70"/>
      <c r="AH24" s="57"/>
      <c r="AI24" s="68"/>
      <c r="AJ24" s="70">
        <v>0</v>
      </c>
      <c r="AK24" s="45">
        <v>0</v>
      </c>
      <c r="AL24" s="70">
        <v>0</v>
      </c>
      <c r="AM24" s="70">
        <v>0</v>
      </c>
      <c r="AN24" s="69">
        <f t="shared" si="0"/>
        <v>0</v>
      </c>
    </row>
    <row r="25" spans="2:40" s="31" customFormat="1" ht="22.5" customHeight="1">
      <c r="B25" s="54" t="s">
        <v>69</v>
      </c>
      <c r="C25" s="55"/>
      <c r="D25" s="56"/>
      <c r="E25" s="45"/>
      <c r="F25" s="45">
        <v>0</v>
      </c>
      <c r="G25" s="45"/>
      <c r="H25" s="45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69</v>
      </c>
      <c r="Y25" s="55"/>
      <c r="Z25" s="56"/>
      <c r="AA25" s="56"/>
      <c r="AB25" s="99"/>
      <c r="AC25" s="100"/>
      <c r="AD25" s="56"/>
      <c r="AE25" s="99"/>
      <c r="AF25" s="100"/>
      <c r="AG25" s="63"/>
      <c r="AH25" s="61"/>
      <c r="AI25" s="60"/>
      <c r="AJ25" s="63">
        <v>0</v>
      </c>
      <c r="AK25" s="56">
        <v>0</v>
      </c>
      <c r="AL25" s="63">
        <v>0</v>
      </c>
      <c r="AM25" s="63">
        <v>0</v>
      </c>
      <c r="AN25" s="62">
        <f t="shared" si="0"/>
        <v>0</v>
      </c>
    </row>
    <row r="26" spans="2:40" s="31" customFormat="1" ht="22.5" customHeight="1">
      <c r="B26" s="54" t="s">
        <v>70</v>
      </c>
      <c r="C26" s="55"/>
      <c r="D26" s="56"/>
      <c r="E26" s="56"/>
      <c r="F26" s="56">
        <v>0</v>
      </c>
      <c r="G26" s="56"/>
      <c r="H26" s="56"/>
      <c r="I26" s="61"/>
      <c r="J26" s="59"/>
      <c r="K26" s="59"/>
      <c r="L26" s="59"/>
      <c r="M26" s="60"/>
      <c r="N26" s="56"/>
      <c r="O26" s="61"/>
      <c r="P26" s="59"/>
      <c r="Q26" s="59"/>
      <c r="R26" s="59"/>
      <c r="S26" s="60"/>
      <c r="T26" s="56"/>
      <c r="U26" s="62"/>
      <c r="X26" s="54" t="s">
        <v>70</v>
      </c>
      <c r="Y26" s="55"/>
      <c r="Z26" s="56"/>
      <c r="AA26" s="56"/>
      <c r="AB26" s="99"/>
      <c r="AC26" s="100"/>
      <c r="AD26" s="56"/>
      <c r="AE26" s="99"/>
      <c r="AF26" s="100"/>
      <c r="AG26" s="63"/>
      <c r="AH26" s="61"/>
      <c r="AI26" s="60"/>
      <c r="AJ26" s="63">
        <v>0</v>
      </c>
      <c r="AK26" s="56">
        <v>0</v>
      </c>
      <c r="AL26" s="63">
        <v>0</v>
      </c>
      <c r="AM26" s="63">
        <v>0</v>
      </c>
      <c r="AN26" s="62">
        <f>SUM(AN27:AN29)</f>
        <v>0</v>
      </c>
    </row>
    <row r="27" spans="2:40" s="31" customFormat="1" ht="22.5" customHeight="1">
      <c r="B27" s="71"/>
      <c r="C27" s="72" t="s">
        <v>71</v>
      </c>
      <c r="D27" s="73"/>
      <c r="E27" s="73"/>
      <c r="F27" s="73">
        <v>0</v>
      </c>
      <c r="G27" s="73"/>
      <c r="H27" s="73"/>
      <c r="I27" s="74"/>
      <c r="J27" s="75"/>
      <c r="K27" s="75"/>
      <c r="L27" s="75"/>
      <c r="M27" s="76"/>
      <c r="N27" s="73"/>
      <c r="O27" s="74"/>
      <c r="P27" s="75"/>
      <c r="Q27" s="75"/>
      <c r="R27" s="75"/>
      <c r="S27" s="76"/>
      <c r="T27" s="73"/>
      <c r="U27" s="77"/>
      <c r="X27" s="71"/>
      <c r="Y27" s="72" t="s">
        <v>71</v>
      </c>
      <c r="Z27" s="73"/>
      <c r="AA27" s="73"/>
      <c r="AB27" s="103"/>
      <c r="AC27" s="104"/>
      <c r="AD27" s="73"/>
      <c r="AE27" s="103"/>
      <c r="AF27" s="104"/>
      <c r="AG27" s="78"/>
      <c r="AH27" s="74"/>
      <c r="AI27" s="76"/>
      <c r="AJ27" s="78">
        <v>0</v>
      </c>
      <c r="AK27" s="73">
        <v>0</v>
      </c>
      <c r="AL27" s="78">
        <v>0</v>
      </c>
      <c r="AM27" s="78">
        <v>0</v>
      </c>
      <c r="AN27" s="77">
        <f t="shared" si="0"/>
        <v>0</v>
      </c>
    </row>
    <row r="28" spans="2:40" s="31" customFormat="1" ht="22.5" customHeight="1">
      <c r="B28" s="71"/>
      <c r="C28" s="72" t="s">
        <v>72</v>
      </c>
      <c r="D28" s="73"/>
      <c r="E28" s="73"/>
      <c r="F28" s="73">
        <v>0</v>
      </c>
      <c r="G28" s="73"/>
      <c r="H28" s="73"/>
      <c r="I28" s="74"/>
      <c r="J28" s="75"/>
      <c r="K28" s="75"/>
      <c r="L28" s="75"/>
      <c r="M28" s="76"/>
      <c r="N28" s="73"/>
      <c r="O28" s="74"/>
      <c r="P28" s="75"/>
      <c r="Q28" s="75"/>
      <c r="R28" s="75"/>
      <c r="S28" s="76"/>
      <c r="T28" s="73"/>
      <c r="U28" s="77"/>
      <c r="X28" s="71"/>
      <c r="Y28" s="72" t="s">
        <v>72</v>
      </c>
      <c r="Z28" s="73"/>
      <c r="AA28" s="73"/>
      <c r="AB28" s="103"/>
      <c r="AC28" s="104"/>
      <c r="AD28" s="73"/>
      <c r="AE28" s="103"/>
      <c r="AF28" s="104"/>
      <c r="AG28" s="78"/>
      <c r="AH28" s="74"/>
      <c r="AI28" s="76"/>
      <c r="AJ28" s="78">
        <v>0</v>
      </c>
      <c r="AK28" s="73">
        <v>0</v>
      </c>
      <c r="AL28" s="78">
        <v>0</v>
      </c>
      <c r="AM28" s="78">
        <v>0</v>
      </c>
      <c r="AN28" s="77">
        <f t="shared" si="0"/>
        <v>0</v>
      </c>
    </row>
    <row r="29" spans="2:40" s="31" customFormat="1" ht="22.5" customHeight="1">
      <c r="B29" s="79"/>
      <c r="C29" s="80" t="s">
        <v>73</v>
      </c>
      <c r="D29" s="81"/>
      <c r="E29" s="81"/>
      <c r="F29" s="81">
        <v>0</v>
      </c>
      <c r="G29" s="81"/>
      <c r="H29" s="81"/>
      <c r="I29" s="82"/>
      <c r="J29" s="83"/>
      <c r="K29" s="83"/>
      <c r="L29" s="83"/>
      <c r="M29" s="84"/>
      <c r="N29" s="81"/>
      <c r="O29" s="82"/>
      <c r="P29" s="83"/>
      <c r="Q29" s="83"/>
      <c r="R29" s="83"/>
      <c r="S29" s="84"/>
      <c r="T29" s="81"/>
      <c r="U29" s="85"/>
      <c r="X29" s="79"/>
      <c r="Y29" s="80" t="s">
        <v>73</v>
      </c>
      <c r="Z29" s="81"/>
      <c r="AA29" s="81"/>
      <c r="AB29" s="105"/>
      <c r="AC29" s="106"/>
      <c r="AD29" s="81"/>
      <c r="AE29" s="105"/>
      <c r="AF29" s="106"/>
      <c r="AG29" s="86"/>
      <c r="AH29" s="82"/>
      <c r="AI29" s="84"/>
      <c r="AJ29" s="86">
        <v>0</v>
      </c>
      <c r="AK29" s="81">
        <v>0</v>
      </c>
      <c r="AL29" s="86">
        <v>0</v>
      </c>
      <c r="AM29" s="86">
        <v>0</v>
      </c>
      <c r="AN29" s="85">
        <f t="shared" si="0"/>
        <v>0</v>
      </c>
    </row>
    <row r="30" spans="2:40" s="31" customFormat="1" ht="22.5" customHeight="1">
      <c r="B30" s="64" t="s">
        <v>74</v>
      </c>
      <c r="C30" s="65"/>
      <c r="D30" s="56"/>
      <c r="E30" s="56"/>
      <c r="F30" s="56">
        <v>0</v>
      </c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4" t="s">
        <v>74</v>
      </c>
      <c r="Y30" s="65"/>
      <c r="Z30" s="56"/>
      <c r="AA30" s="56"/>
      <c r="AB30" s="99"/>
      <c r="AC30" s="100"/>
      <c r="AD30" s="56"/>
      <c r="AE30" s="99"/>
      <c r="AF30" s="100"/>
      <c r="AG30" s="63"/>
      <c r="AH30" s="61"/>
      <c r="AI30" s="60"/>
      <c r="AJ30" s="63">
        <v>0</v>
      </c>
      <c r="AK30" s="56">
        <v>0</v>
      </c>
      <c r="AL30" s="63">
        <v>0</v>
      </c>
      <c r="AM30" s="63">
        <v>0</v>
      </c>
      <c r="AN30" s="62">
        <f t="shared" si="0"/>
        <v>0</v>
      </c>
    </row>
    <row r="31" spans="2:40" s="31" customFormat="1" ht="22.5" customHeight="1">
      <c r="B31" s="64" t="s">
        <v>76</v>
      </c>
      <c r="C31" s="65"/>
      <c r="D31" s="45"/>
      <c r="E31" s="45"/>
      <c r="F31" s="45"/>
      <c r="G31" s="45"/>
      <c r="H31" s="45"/>
      <c r="I31" s="57"/>
      <c r="J31" s="67"/>
      <c r="K31" s="67"/>
      <c r="L31" s="67"/>
      <c r="M31" s="68"/>
      <c r="N31" s="45"/>
      <c r="O31" s="57"/>
      <c r="P31" s="67"/>
      <c r="Q31" s="67"/>
      <c r="R31" s="67"/>
      <c r="S31" s="68"/>
      <c r="T31" s="45"/>
      <c r="U31" s="69"/>
      <c r="X31" s="64" t="s">
        <v>76</v>
      </c>
      <c r="Y31" s="65"/>
      <c r="Z31" s="45"/>
      <c r="AA31" s="45"/>
      <c r="AB31" s="101"/>
      <c r="AC31" s="102"/>
      <c r="AD31" s="45"/>
      <c r="AE31" s="101"/>
      <c r="AF31" s="102"/>
      <c r="AG31" s="70"/>
      <c r="AH31" s="57"/>
      <c r="AI31" s="68"/>
      <c r="AJ31" s="70">
        <v>0</v>
      </c>
      <c r="AK31" s="45">
        <v>0</v>
      </c>
      <c r="AL31" s="70">
        <v>0</v>
      </c>
      <c r="AM31" s="70">
        <v>0</v>
      </c>
      <c r="AN31" s="69">
        <f>G31-H31+AD31-AG31</f>
        <v>0</v>
      </c>
    </row>
    <row r="32" spans="2:40" s="31" customFormat="1" ht="22.5" customHeight="1">
      <c r="B32" s="54" t="s">
        <v>75</v>
      </c>
      <c r="C32" s="55"/>
      <c r="D32" s="45"/>
      <c r="E32" s="45"/>
      <c r="F32" s="45">
        <v>0</v>
      </c>
      <c r="G32" s="45"/>
      <c r="H32" s="45"/>
      <c r="I32" s="57"/>
      <c r="J32" s="67"/>
      <c r="K32" s="67"/>
      <c r="L32" s="67"/>
      <c r="M32" s="68"/>
      <c r="N32" s="45"/>
      <c r="O32" s="57"/>
      <c r="P32" s="67"/>
      <c r="Q32" s="67"/>
      <c r="R32" s="67"/>
      <c r="S32" s="68"/>
      <c r="T32" s="45"/>
      <c r="U32" s="69"/>
      <c r="X32" s="54" t="s">
        <v>75</v>
      </c>
      <c r="Y32" s="55"/>
      <c r="Z32" s="45"/>
      <c r="AA32" s="45"/>
      <c r="AB32" s="101"/>
      <c r="AC32" s="102"/>
      <c r="AD32" s="45"/>
      <c r="AE32" s="101"/>
      <c r="AF32" s="102"/>
      <c r="AG32" s="70"/>
      <c r="AH32" s="57"/>
      <c r="AI32" s="68"/>
      <c r="AJ32" s="70">
        <v>0</v>
      </c>
      <c r="AK32" s="45">
        <v>0</v>
      </c>
      <c r="AL32" s="70">
        <v>0</v>
      </c>
      <c r="AM32" s="70">
        <v>0</v>
      </c>
      <c r="AN32" s="69">
        <f t="shared" si="0"/>
        <v>0</v>
      </c>
    </row>
    <row r="33" spans="2:40" s="31" customFormat="1" ht="22.5" customHeight="1">
      <c r="B33" s="184" t="s">
        <v>88</v>
      </c>
      <c r="C33" s="14"/>
      <c r="D33" s="45"/>
      <c r="E33" s="45"/>
      <c r="F33" s="45">
        <v>0</v>
      </c>
      <c r="G33" s="45"/>
      <c r="H33" s="45"/>
      <c r="I33" s="57"/>
      <c r="J33" s="67"/>
      <c r="K33" s="67"/>
      <c r="L33" s="67"/>
      <c r="M33" s="68"/>
      <c r="N33" s="45"/>
      <c r="O33" s="57"/>
      <c r="P33" s="67"/>
      <c r="Q33" s="67"/>
      <c r="R33" s="67"/>
      <c r="S33" s="68"/>
      <c r="T33" s="45"/>
      <c r="U33" s="69"/>
      <c r="X33" s="184" t="s">
        <v>88</v>
      </c>
      <c r="Y33" s="14"/>
      <c r="Z33" s="45"/>
      <c r="AA33" s="45"/>
      <c r="AB33" s="101"/>
      <c r="AC33" s="102"/>
      <c r="AD33" s="45"/>
      <c r="AE33" s="101"/>
      <c r="AF33" s="102"/>
      <c r="AG33" s="70"/>
      <c r="AH33" s="57"/>
      <c r="AI33" s="68"/>
      <c r="AJ33" s="70">
        <v>0</v>
      </c>
      <c r="AK33" s="45">
        <v>0</v>
      </c>
      <c r="AL33" s="70">
        <v>0</v>
      </c>
      <c r="AM33" s="70">
        <v>0</v>
      </c>
      <c r="AN33" s="69"/>
    </row>
    <row r="34" spans="2:40" s="31" customFormat="1" ht="22.5" customHeight="1">
      <c r="B34" s="87" t="s">
        <v>77</v>
      </c>
      <c r="C34" s="88"/>
      <c r="D34" s="45">
        <v>74.602</v>
      </c>
      <c r="E34" s="45"/>
      <c r="F34" s="45">
        <v>74.602</v>
      </c>
      <c r="G34" s="45"/>
      <c r="H34" s="45"/>
      <c r="I34" s="57"/>
      <c r="J34" s="67"/>
      <c r="K34" s="67"/>
      <c r="L34" s="67"/>
      <c r="M34" s="68"/>
      <c r="N34" s="45">
        <v>74.602</v>
      </c>
      <c r="O34" s="57">
        <v>0</v>
      </c>
      <c r="P34" s="67">
        <v>0</v>
      </c>
      <c r="Q34" s="67">
        <v>74.602</v>
      </c>
      <c r="R34" s="67">
        <v>0</v>
      </c>
      <c r="S34" s="68">
        <v>0</v>
      </c>
      <c r="T34" s="45">
        <v>74.602</v>
      </c>
      <c r="U34" s="69">
        <v>0</v>
      </c>
      <c r="X34" s="87" t="s">
        <v>77</v>
      </c>
      <c r="Y34" s="88"/>
      <c r="Z34" s="45">
        <v>74.602</v>
      </c>
      <c r="AA34" s="45">
        <v>0</v>
      </c>
      <c r="AB34" s="101">
        <v>0</v>
      </c>
      <c r="AC34" s="102">
        <v>0</v>
      </c>
      <c r="AD34" s="45">
        <v>74.602</v>
      </c>
      <c r="AE34" s="101">
        <v>74.602</v>
      </c>
      <c r="AF34" s="102">
        <v>0</v>
      </c>
      <c r="AG34" s="70">
        <v>74.602</v>
      </c>
      <c r="AH34" s="57">
        <v>54.45946</v>
      </c>
      <c r="AI34" s="68">
        <v>20.14254</v>
      </c>
      <c r="AJ34" s="70">
        <v>54.45946</v>
      </c>
      <c r="AK34" s="45">
        <v>20.14254</v>
      </c>
      <c r="AL34" s="70">
        <v>0</v>
      </c>
      <c r="AM34" s="70">
        <v>54.45946</v>
      </c>
      <c r="AN34" s="69">
        <f t="shared" si="0"/>
        <v>0</v>
      </c>
    </row>
    <row r="35" spans="2:40" s="31" customFormat="1" ht="22.5" customHeight="1">
      <c r="B35" s="87" t="s">
        <v>78</v>
      </c>
      <c r="C35" s="88"/>
      <c r="D35" s="45"/>
      <c r="E35" s="45"/>
      <c r="F35" s="45">
        <v>0</v>
      </c>
      <c r="G35" s="45"/>
      <c r="H35" s="45"/>
      <c r="I35" s="57"/>
      <c r="J35" s="67"/>
      <c r="K35" s="67"/>
      <c r="L35" s="67"/>
      <c r="M35" s="68"/>
      <c r="N35" s="45"/>
      <c r="O35" s="57"/>
      <c r="P35" s="67"/>
      <c r="Q35" s="67"/>
      <c r="R35" s="67"/>
      <c r="S35" s="68"/>
      <c r="T35" s="45"/>
      <c r="U35" s="69"/>
      <c r="X35" s="87" t="s">
        <v>78</v>
      </c>
      <c r="Y35" s="88"/>
      <c r="Z35" s="45"/>
      <c r="AA35" s="45"/>
      <c r="AB35" s="101"/>
      <c r="AC35" s="102"/>
      <c r="AD35" s="45"/>
      <c r="AE35" s="101"/>
      <c r="AF35" s="102"/>
      <c r="AG35" s="70"/>
      <c r="AH35" s="57"/>
      <c r="AI35" s="68"/>
      <c r="AJ35" s="70">
        <v>0</v>
      </c>
      <c r="AK35" s="45">
        <v>0</v>
      </c>
      <c r="AL35" s="70">
        <v>0</v>
      </c>
      <c r="AM35" s="70">
        <v>0</v>
      </c>
      <c r="AN35" s="69">
        <f t="shared" si="0"/>
        <v>0</v>
      </c>
    </row>
    <row r="36" spans="2:40" s="31" customFormat="1" ht="22.5" customHeight="1" thickBot="1">
      <c r="B36" s="89" t="s">
        <v>79</v>
      </c>
      <c r="C36" s="90"/>
      <c r="D36" s="91"/>
      <c r="E36" s="91"/>
      <c r="F36" s="91">
        <v>0</v>
      </c>
      <c r="G36" s="91"/>
      <c r="H36" s="91"/>
      <c r="I36" s="92"/>
      <c r="J36" s="93"/>
      <c r="K36" s="93"/>
      <c r="L36" s="93"/>
      <c r="M36" s="94"/>
      <c r="N36" s="91"/>
      <c r="O36" s="92"/>
      <c r="P36" s="93"/>
      <c r="Q36" s="93"/>
      <c r="R36" s="93"/>
      <c r="S36" s="94"/>
      <c r="T36" s="91"/>
      <c r="U36" s="95"/>
      <c r="X36" s="89" t="s">
        <v>79</v>
      </c>
      <c r="Y36" s="90"/>
      <c r="Z36" s="91"/>
      <c r="AA36" s="91"/>
      <c r="AB36" s="107"/>
      <c r="AC36" s="108"/>
      <c r="AD36" s="91"/>
      <c r="AE36" s="107"/>
      <c r="AF36" s="108"/>
      <c r="AG36" s="96"/>
      <c r="AH36" s="92"/>
      <c r="AI36" s="94"/>
      <c r="AJ36" s="96">
        <v>0</v>
      </c>
      <c r="AK36" s="91">
        <v>0</v>
      </c>
      <c r="AL36" s="96">
        <v>0</v>
      </c>
      <c r="AM36" s="96">
        <v>0</v>
      </c>
      <c r="AN36" s="95">
        <f t="shared" si="0"/>
        <v>0</v>
      </c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AN3:AN4"/>
    <mergeCell ref="AB6:AC7"/>
    <mergeCell ref="AE6:AF7"/>
    <mergeCell ref="AK3:AK4"/>
    <mergeCell ref="AL3:AL4"/>
    <mergeCell ref="AI7:AI8"/>
    <mergeCell ref="AM3:AM4"/>
    <mergeCell ref="AJ3:AJ4"/>
    <mergeCell ref="R6:R8"/>
    <mergeCell ref="S6:S8"/>
    <mergeCell ref="B3:C9"/>
    <mergeCell ref="X3:Y9"/>
    <mergeCell ref="H4:M4"/>
    <mergeCell ref="N4:S4"/>
    <mergeCell ref="M6:M8"/>
    <mergeCell ref="I5:M5"/>
    <mergeCell ref="K6:K8"/>
    <mergeCell ref="L6:L8"/>
    <mergeCell ref="G3:M3"/>
    <mergeCell ref="N3:S3"/>
    <mergeCell ref="O6:O8"/>
    <mergeCell ref="O5:S5"/>
    <mergeCell ref="I6:I8"/>
    <mergeCell ref="J6:J8"/>
    <mergeCell ref="AH6:AI6"/>
    <mergeCell ref="Z3:Z4"/>
    <mergeCell ref="P6:P8"/>
    <mergeCell ref="Q6:Q8"/>
    <mergeCell ref="AH7:AH8"/>
    <mergeCell ref="AD4:AI4"/>
    <mergeCell ref="AA3:AI3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1.75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1" customWidth="1"/>
    <col min="41" max="41" width="0.74609375" style="111" customWidth="1"/>
    <col min="42" max="16384" width="9.125" style="111" customWidth="1"/>
  </cols>
  <sheetData>
    <row r="1" spans="2:24" s="182" customFormat="1" ht="17.25" customHeight="1">
      <c r="B1" s="182" t="s">
        <v>95</v>
      </c>
      <c r="W1" s="183"/>
      <c r="X1" s="182" t="s">
        <v>96</v>
      </c>
    </row>
    <row r="2" spans="21:40" ht="13.5" customHeight="1" thickBot="1">
      <c r="U2" s="112" t="s">
        <v>0</v>
      </c>
      <c r="AM2" s="11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13" t="s">
        <v>55</v>
      </c>
      <c r="C10" s="114"/>
      <c r="D10" s="115">
        <v>3691001.7839999995</v>
      </c>
      <c r="E10" s="115">
        <v>27160.520000000004</v>
      </c>
      <c r="F10" s="115">
        <v>3663841.264</v>
      </c>
      <c r="G10" s="115">
        <v>37841.816999999995</v>
      </c>
      <c r="H10" s="115">
        <v>35928.08799999999</v>
      </c>
      <c r="I10" s="116">
        <v>18156.54</v>
      </c>
      <c r="J10" s="117">
        <v>0</v>
      </c>
      <c r="K10" s="117">
        <v>17769.327999999998</v>
      </c>
      <c r="L10" s="117">
        <v>2.22</v>
      </c>
      <c r="M10" s="118">
        <v>0</v>
      </c>
      <c r="N10" s="115">
        <v>3625999.4469999988</v>
      </c>
      <c r="O10" s="116">
        <v>9997.342</v>
      </c>
      <c r="P10" s="117">
        <v>0</v>
      </c>
      <c r="Q10" s="117">
        <v>3590093.2960000006</v>
      </c>
      <c r="R10" s="117">
        <v>25908.80900000001</v>
      </c>
      <c r="S10" s="118">
        <v>0</v>
      </c>
      <c r="T10" s="115">
        <v>3633773.652999999</v>
      </c>
      <c r="U10" s="119">
        <v>0</v>
      </c>
      <c r="X10" s="113" t="s">
        <v>55</v>
      </c>
      <c r="Y10" s="114"/>
      <c r="Z10" s="115">
        <v>3633773.652999999</v>
      </c>
      <c r="AA10" s="115">
        <v>25911.02900000001</v>
      </c>
      <c r="AB10" s="116">
        <v>11720.015</v>
      </c>
      <c r="AC10" s="118">
        <v>14191.013999999997</v>
      </c>
      <c r="AD10" s="115">
        <v>3607862.624000001</v>
      </c>
      <c r="AE10" s="116">
        <v>3014018.348999999</v>
      </c>
      <c r="AF10" s="118">
        <v>593907.983</v>
      </c>
      <c r="AG10" s="120">
        <v>3447509.8965260005</v>
      </c>
      <c r="AH10" s="116">
        <v>3310619.2052254006</v>
      </c>
      <c r="AI10" s="118">
        <v>136890.6913006</v>
      </c>
      <c r="AJ10" s="120">
        <v>3338773.0872254004</v>
      </c>
      <c r="AK10" s="115">
        <v>162801.7203006</v>
      </c>
      <c r="AL10" s="120">
        <v>0</v>
      </c>
      <c r="AM10" s="120">
        <v>3365933.6072254</v>
      </c>
      <c r="AN10" s="38">
        <f>SUM(AN11:AN36)-AN26</f>
        <v>162266.4564740001</v>
      </c>
      <c r="AO10" s="121"/>
      <c r="AP10" s="122"/>
    </row>
    <row r="11" spans="2:42" ht="22.5" customHeight="1">
      <c r="B11" s="42" t="s">
        <v>56</v>
      </c>
      <c r="C11" s="43"/>
      <c r="D11" s="123">
        <v>551.133</v>
      </c>
      <c r="E11" s="124">
        <v>0</v>
      </c>
      <c r="F11" s="124">
        <v>551.133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551.133</v>
      </c>
      <c r="O11" s="130">
        <v>0</v>
      </c>
      <c r="P11" s="128">
        <v>0</v>
      </c>
      <c r="Q11" s="128">
        <v>520.486</v>
      </c>
      <c r="R11" s="128">
        <v>30.647000000000002</v>
      </c>
      <c r="S11" s="129">
        <v>0</v>
      </c>
      <c r="T11" s="123">
        <v>551.133</v>
      </c>
      <c r="U11" s="131">
        <v>0</v>
      </c>
      <c r="X11" s="42" t="s">
        <v>56</v>
      </c>
      <c r="Y11" s="43"/>
      <c r="Z11" s="123">
        <v>551.133</v>
      </c>
      <c r="AA11" s="123">
        <v>30.647000000000002</v>
      </c>
      <c r="AB11" s="132">
        <v>2</v>
      </c>
      <c r="AC11" s="133">
        <v>28.647000000000002</v>
      </c>
      <c r="AD11" s="123">
        <v>520.486</v>
      </c>
      <c r="AE11" s="132">
        <v>285.332</v>
      </c>
      <c r="AF11" s="133">
        <v>235.154</v>
      </c>
      <c r="AG11" s="134">
        <v>520.486</v>
      </c>
      <c r="AH11" s="130">
        <v>76.16</v>
      </c>
      <c r="AI11" s="129">
        <v>444.326</v>
      </c>
      <c r="AJ11" s="134">
        <v>76.16</v>
      </c>
      <c r="AK11" s="123">
        <v>474.973</v>
      </c>
      <c r="AL11" s="134">
        <v>0</v>
      </c>
      <c r="AM11" s="134">
        <v>76.16</v>
      </c>
      <c r="AN11" s="52">
        <f aca="true" t="shared" si="0" ref="AN11:AN36">G11-H11+AD11-AG11</f>
        <v>0</v>
      </c>
      <c r="AO11" s="121"/>
      <c r="AP11" s="135"/>
    </row>
    <row r="12" spans="2:42" ht="22.5" customHeight="1">
      <c r="B12" s="54" t="s">
        <v>57</v>
      </c>
      <c r="C12" s="55"/>
      <c r="D12" s="136">
        <v>862653.037</v>
      </c>
      <c r="E12" s="124">
        <v>0</v>
      </c>
      <c r="F12" s="124">
        <v>862653.037</v>
      </c>
      <c r="G12" s="124">
        <v>907.24</v>
      </c>
      <c r="H12" s="124">
        <v>53.24</v>
      </c>
      <c r="I12" s="137">
        <v>0</v>
      </c>
      <c r="J12" s="138">
        <v>0</v>
      </c>
      <c r="K12" s="139">
        <v>53.24</v>
      </c>
      <c r="L12" s="139">
        <v>0</v>
      </c>
      <c r="M12" s="140">
        <v>0</v>
      </c>
      <c r="N12" s="136">
        <v>861745.797</v>
      </c>
      <c r="O12" s="141">
        <v>187.88</v>
      </c>
      <c r="P12" s="139">
        <v>0</v>
      </c>
      <c r="Q12" s="139">
        <v>855936.6170000001</v>
      </c>
      <c r="R12" s="139">
        <v>5621.3</v>
      </c>
      <c r="S12" s="140">
        <v>0</v>
      </c>
      <c r="T12" s="136">
        <v>861611.1569999999</v>
      </c>
      <c r="U12" s="142">
        <v>0</v>
      </c>
      <c r="X12" s="54" t="s">
        <v>57</v>
      </c>
      <c r="Y12" s="55"/>
      <c r="Z12" s="136">
        <v>861611.1569999999</v>
      </c>
      <c r="AA12" s="136">
        <v>5621.3</v>
      </c>
      <c r="AB12" s="143">
        <v>3107.8</v>
      </c>
      <c r="AC12" s="144">
        <v>2513.5</v>
      </c>
      <c r="AD12" s="136">
        <v>855989.857</v>
      </c>
      <c r="AE12" s="143">
        <v>757492.961</v>
      </c>
      <c r="AF12" s="144">
        <v>98498.60399999999</v>
      </c>
      <c r="AG12" s="145">
        <v>736416.29953</v>
      </c>
      <c r="AH12" s="141">
        <v>725099.45504</v>
      </c>
      <c r="AI12" s="140">
        <v>11316.84449</v>
      </c>
      <c r="AJ12" s="145">
        <v>725287.33504</v>
      </c>
      <c r="AK12" s="136">
        <v>16938.14449</v>
      </c>
      <c r="AL12" s="145">
        <v>0</v>
      </c>
      <c r="AM12" s="145">
        <v>725287.33504</v>
      </c>
      <c r="AN12" s="62">
        <f t="shared" si="0"/>
        <v>120427.55747</v>
      </c>
      <c r="AO12" s="121"/>
      <c r="AP12" s="135"/>
    </row>
    <row r="13" spans="2:42" ht="22.5" customHeight="1">
      <c r="B13" s="54" t="s">
        <v>58</v>
      </c>
      <c r="C13" s="55"/>
      <c r="D13" s="136">
        <v>7478.816999999999</v>
      </c>
      <c r="E13" s="124">
        <v>1.981</v>
      </c>
      <c r="F13" s="124">
        <v>7476.835999999999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7476.835999999999</v>
      </c>
      <c r="O13" s="141">
        <v>649.04</v>
      </c>
      <c r="P13" s="139">
        <v>0</v>
      </c>
      <c r="Q13" s="139">
        <v>6827.795999999999</v>
      </c>
      <c r="R13" s="139">
        <v>0</v>
      </c>
      <c r="S13" s="140">
        <v>0</v>
      </c>
      <c r="T13" s="136">
        <v>6827.795999999999</v>
      </c>
      <c r="U13" s="142">
        <v>0</v>
      </c>
      <c r="X13" s="54" t="s">
        <v>58</v>
      </c>
      <c r="Y13" s="55"/>
      <c r="Z13" s="136">
        <v>6827.795999999999</v>
      </c>
      <c r="AA13" s="136">
        <v>0</v>
      </c>
      <c r="AB13" s="143">
        <v>0</v>
      </c>
      <c r="AC13" s="144">
        <v>0</v>
      </c>
      <c r="AD13" s="136">
        <v>6827.795999999999</v>
      </c>
      <c r="AE13" s="143">
        <v>4359.281</v>
      </c>
      <c r="AF13" s="144">
        <v>2468.515</v>
      </c>
      <c r="AG13" s="145">
        <v>3072.83428</v>
      </c>
      <c r="AH13" s="141">
        <v>2937.7388300000002</v>
      </c>
      <c r="AI13" s="140">
        <v>135.09545</v>
      </c>
      <c r="AJ13" s="145">
        <v>3586.77883</v>
      </c>
      <c r="AK13" s="136">
        <v>135.09545</v>
      </c>
      <c r="AL13" s="145">
        <v>0</v>
      </c>
      <c r="AM13" s="145">
        <v>3588.7598300000004</v>
      </c>
      <c r="AN13" s="62">
        <f t="shared" si="0"/>
        <v>3754.9617199999993</v>
      </c>
      <c r="AO13" s="121"/>
      <c r="AP13" s="135"/>
    </row>
    <row r="14" spans="2:42" ht="22.5" customHeight="1">
      <c r="B14" s="54" t="s">
        <v>59</v>
      </c>
      <c r="C14" s="55"/>
      <c r="D14" s="136">
        <v>58.678</v>
      </c>
      <c r="E14" s="124">
        <v>0</v>
      </c>
      <c r="F14" s="124">
        <v>58.678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58.678</v>
      </c>
      <c r="O14" s="141">
        <v>0</v>
      </c>
      <c r="P14" s="139">
        <v>0</v>
      </c>
      <c r="Q14" s="139">
        <v>58.678</v>
      </c>
      <c r="R14" s="139">
        <v>0</v>
      </c>
      <c r="S14" s="140">
        <v>0</v>
      </c>
      <c r="T14" s="136">
        <v>58.678</v>
      </c>
      <c r="U14" s="142">
        <v>0</v>
      </c>
      <c r="X14" s="54" t="s">
        <v>59</v>
      </c>
      <c r="Y14" s="55"/>
      <c r="Z14" s="136">
        <v>58.678</v>
      </c>
      <c r="AA14" s="136">
        <v>0</v>
      </c>
      <c r="AB14" s="143">
        <v>0</v>
      </c>
      <c r="AC14" s="144">
        <v>0</v>
      </c>
      <c r="AD14" s="136">
        <v>58.678</v>
      </c>
      <c r="AE14" s="143">
        <v>51.65</v>
      </c>
      <c r="AF14" s="144">
        <v>7.0280000000000005</v>
      </c>
      <c r="AG14" s="145">
        <v>11.937064</v>
      </c>
      <c r="AH14" s="141">
        <v>11.3027</v>
      </c>
      <c r="AI14" s="140">
        <v>0.634364</v>
      </c>
      <c r="AJ14" s="145">
        <v>11.3027</v>
      </c>
      <c r="AK14" s="136">
        <v>0.634364</v>
      </c>
      <c r="AL14" s="145">
        <v>0</v>
      </c>
      <c r="AM14" s="145">
        <v>11.3027</v>
      </c>
      <c r="AN14" s="62">
        <f t="shared" si="0"/>
        <v>46.740936</v>
      </c>
      <c r="AO14" s="121"/>
      <c r="AP14" s="135"/>
    </row>
    <row r="15" spans="2:42" ht="22.5" customHeight="1">
      <c r="B15" s="54" t="s">
        <v>60</v>
      </c>
      <c r="C15" s="55"/>
      <c r="D15" s="136">
        <v>1435.985</v>
      </c>
      <c r="E15" s="124">
        <v>258.771</v>
      </c>
      <c r="F15" s="124">
        <v>1177.214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1177.214</v>
      </c>
      <c r="O15" s="141">
        <v>0</v>
      </c>
      <c r="P15" s="139">
        <v>0</v>
      </c>
      <c r="Q15" s="139">
        <v>1177.214</v>
      </c>
      <c r="R15" s="139">
        <v>0</v>
      </c>
      <c r="S15" s="140">
        <v>0</v>
      </c>
      <c r="T15" s="136">
        <v>1177.214</v>
      </c>
      <c r="U15" s="142">
        <v>0</v>
      </c>
      <c r="X15" s="54" t="s">
        <v>60</v>
      </c>
      <c r="Y15" s="55"/>
      <c r="Z15" s="136">
        <v>1177.214</v>
      </c>
      <c r="AA15" s="136">
        <v>0</v>
      </c>
      <c r="AB15" s="143">
        <v>0</v>
      </c>
      <c r="AC15" s="144">
        <v>0</v>
      </c>
      <c r="AD15" s="136">
        <v>1177.214</v>
      </c>
      <c r="AE15" s="143">
        <v>975.154</v>
      </c>
      <c r="AF15" s="144">
        <v>202.06</v>
      </c>
      <c r="AG15" s="145">
        <v>731.178392</v>
      </c>
      <c r="AH15" s="141">
        <v>709.8802000000001</v>
      </c>
      <c r="AI15" s="140">
        <v>21.298192</v>
      </c>
      <c r="AJ15" s="145">
        <v>709.8802000000001</v>
      </c>
      <c r="AK15" s="136">
        <v>21.298192</v>
      </c>
      <c r="AL15" s="145">
        <v>0</v>
      </c>
      <c r="AM15" s="145">
        <v>968.6512</v>
      </c>
      <c r="AN15" s="62">
        <f t="shared" si="0"/>
        <v>446.0356079999999</v>
      </c>
      <c r="AO15" s="121"/>
      <c r="AP15" s="135"/>
    </row>
    <row r="16" spans="2:42" ht="22.5" customHeight="1">
      <c r="B16" s="54" t="s">
        <v>61</v>
      </c>
      <c r="C16" s="55"/>
      <c r="D16" s="136">
        <v>43587.443</v>
      </c>
      <c r="E16" s="124">
        <v>440.048</v>
      </c>
      <c r="F16" s="124">
        <v>43147.395000000004</v>
      </c>
      <c r="G16" s="124">
        <v>102.923</v>
      </c>
      <c r="H16" s="124">
        <v>94.554</v>
      </c>
      <c r="I16" s="137">
        <v>0</v>
      </c>
      <c r="J16" s="138">
        <v>0</v>
      </c>
      <c r="K16" s="139">
        <v>94.554</v>
      </c>
      <c r="L16" s="139">
        <v>0</v>
      </c>
      <c r="M16" s="140">
        <v>0</v>
      </c>
      <c r="N16" s="136">
        <v>43044.47200000001</v>
      </c>
      <c r="O16" s="141">
        <v>85.409</v>
      </c>
      <c r="P16" s="139">
        <v>0</v>
      </c>
      <c r="Q16" s="139">
        <v>42383.186</v>
      </c>
      <c r="R16" s="139">
        <v>575.877</v>
      </c>
      <c r="S16" s="140">
        <v>0</v>
      </c>
      <c r="T16" s="136">
        <v>43053.617000000006</v>
      </c>
      <c r="U16" s="142">
        <v>0</v>
      </c>
      <c r="X16" s="54" t="s">
        <v>61</v>
      </c>
      <c r="Y16" s="55"/>
      <c r="Z16" s="136">
        <v>43053.617000000006</v>
      </c>
      <c r="AA16" s="136">
        <v>575.877</v>
      </c>
      <c r="AB16" s="143">
        <v>192.827</v>
      </c>
      <c r="AC16" s="144">
        <v>383.05</v>
      </c>
      <c r="AD16" s="136">
        <v>42477.740000000005</v>
      </c>
      <c r="AE16" s="143">
        <v>28187.135000000002</v>
      </c>
      <c r="AF16" s="144">
        <v>14290.605</v>
      </c>
      <c r="AG16" s="145">
        <v>39260.6207</v>
      </c>
      <c r="AH16" s="141">
        <v>28279.132050000004</v>
      </c>
      <c r="AI16" s="140">
        <v>10981.48865</v>
      </c>
      <c r="AJ16" s="145">
        <v>28364.541050000003</v>
      </c>
      <c r="AK16" s="136">
        <v>11557.36565</v>
      </c>
      <c r="AL16" s="145">
        <v>0</v>
      </c>
      <c r="AM16" s="145">
        <v>28804.589050000002</v>
      </c>
      <c r="AN16" s="62">
        <f t="shared" si="0"/>
        <v>3225.4883000000045</v>
      </c>
      <c r="AO16" s="121"/>
      <c r="AP16" s="135"/>
    </row>
    <row r="17" spans="2:42" ht="22.5" customHeight="1">
      <c r="B17" s="64" t="s">
        <v>62</v>
      </c>
      <c r="C17" s="65"/>
      <c r="D17" s="124">
        <v>8623.726</v>
      </c>
      <c r="E17" s="124">
        <v>92.761</v>
      </c>
      <c r="F17" s="124">
        <v>8530.965</v>
      </c>
      <c r="G17" s="124">
        <v>168.091</v>
      </c>
      <c r="H17" s="124">
        <v>166.682</v>
      </c>
      <c r="I17" s="137">
        <v>87</v>
      </c>
      <c r="J17" s="146">
        <v>0</v>
      </c>
      <c r="K17" s="147">
        <v>79.682</v>
      </c>
      <c r="L17" s="147">
        <v>0</v>
      </c>
      <c r="M17" s="148">
        <v>0</v>
      </c>
      <c r="N17" s="124">
        <v>8362.874</v>
      </c>
      <c r="O17" s="137">
        <v>1583.067</v>
      </c>
      <c r="P17" s="147">
        <v>0</v>
      </c>
      <c r="Q17" s="147">
        <v>6570.845</v>
      </c>
      <c r="R17" s="147">
        <v>208.962</v>
      </c>
      <c r="S17" s="148">
        <v>0</v>
      </c>
      <c r="T17" s="124">
        <v>6859.489</v>
      </c>
      <c r="U17" s="149">
        <v>0</v>
      </c>
      <c r="X17" s="64" t="s">
        <v>62</v>
      </c>
      <c r="Y17" s="65"/>
      <c r="Z17" s="124">
        <v>6859.489</v>
      </c>
      <c r="AA17" s="124">
        <v>208.962</v>
      </c>
      <c r="AB17" s="150">
        <v>2.562</v>
      </c>
      <c r="AC17" s="151">
        <v>206.4</v>
      </c>
      <c r="AD17" s="124">
        <v>6650.527</v>
      </c>
      <c r="AE17" s="150">
        <v>5699.682</v>
      </c>
      <c r="AF17" s="151">
        <v>950.8449999999999</v>
      </c>
      <c r="AG17" s="152">
        <v>5793.0494</v>
      </c>
      <c r="AH17" s="137">
        <v>5168.94042</v>
      </c>
      <c r="AI17" s="148">
        <v>624.10898</v>
      </c>
      <c r="AJ17" s="152">
        <v>6839.00742</v>
      </c>
      <c r="AK17" s="124">
        <v>833.0709800000001</v>
      </c>
      <c r="AL17" s="152">
        <v>0</v>
      </c>
      <c r="AM17" s="152">
        <v>6931.768419999999</v>
      </c>
      <c r="AN17" s="69">
        <f t="shared" si="0"/>
        <v>858.8865999999998</v>
      </c>
      <c r="AO17" s="121"/>
      <c r="AP17" s="135"/>
    </row>
    <row r="18" spans="2:42" ht="22.5" customHeight="1">
      <c r="B18" s="64" t="s">
        <v>63</v>
      </c>
      <c r="C18" s="65"/>
      <c r="D18" s="124">
        <v>125413.34700000001</v>
      </c>
      <c r="E18" s="124">
        <v>996.118</v>
      </c>
      <c r="F18" s="124">
        <v>124417.229</v>
      </c>
      <c r="G18" s="124">
        <v>106.697</v>
      </c>
      <c r="H18" s="124">
        <v>105.288</v>
      </c>
      <c r="I18" s="137">
        <v>0</v>
      </c>
      <c r="J18" s="146">
        <v>0</v>
      </c>
      <c r="K18" s="147">
        <v>105.288</v>
      </c>
      <c r="L18" s="147">
        <v>0</v>
      </c>
      <c r="M18" s="148">
        <v>0</v>
      </c>
      <c r="N18" s="124">
        <v>124310.532</v>
      </c>
      <c r="O18" s="137">
        <v>619.0530000000001</v>
      </c>
      <c r="P18" s="147">
        <v>0</v>
      </c>
      <c r="Q18" s="147">
        <v>123672.69100000002</v>
      </c>
      <c r="R18" s="147">
        <v>18.788</v>
      </c>
      <c r="S18" s="148">
        <v>0</v>
      </c>
      <c r="T18" s="124">
        <v>123796.76700000002</v>
      </c>
      <c r="U18" s="149">
        <v>0</v>
      </c>
      <c r="X18" s="64" t="s">
        <v>63</v>
      </c>
      <c r="Y18" s="65"/>
      <c r="Z18" s="124">
        <v>123796.76700000002</v>
      </c>
      <c r="AA18" s="124">
        <v>18.788</v>
      </c>
      <c r="AB18" s="150">
        <v>18.788</v>
      </c>
      <c r="AC18" s="151">
        <v>0</v>
      </c>
      <c r="AD18" s="124">
        <v>123777.97900000002</v>
      </c>
      <c r="AE18" s="150">
        <v>92380.6420000001</v>
      </c>
      <c r="AF18" s="151">
        <v>31397.337</v>
      </c>
      <c r="AG18" s="152">
        <v>113211.20369000001</v>
      </c>
      <c r="AH18" s="137">
        <v>107414.08920999999</v>
      </c>
      <c r="AI18" s="148">
        <v>5797.114479999999</v>
      </c>
      <c r="AJ18" s="152">
        <v>108033.14221</v>
      </c>
      <c r="AK18" s="124">
        <v>5815.90248</v>
      </c>
      <c r="AL18" s="152">
        <v>0</v>
      </c>
      <c r="AM18" s="152">
        <v>109029.26021000001</v>
      </c>
      <c r="AN18" s="69">
        <f t="shared" si="0"/>
        <v>10568.184310000011</v>
      </c>
      <c r="AO18" s="121"/>
      <c r="AP18" s="135"/>
    </row>
    <row r="19" spans="2:42" ht="22.5" customHeight="1">
      <c r="B19" s="64" t="s">
        <v>64</v>
      </c>
      <c r="C19" s="65"/>
      <c r="D19" s="124">
        <v>5463.8</v>
      </c>
      <c r="E19" s="124">
        <v>0</v>
      </c>
      <c r="F19" s="124">
        <v>5463.8</v>
      </c>
      <c r="G19" s="124">
        <v>0.19</v>
      </c>
      <c r="H19" s="124">
        <v>0.19</v>
      </c>
      <c r="I19" s="137">
        <v>0</v>
      </c>
      <c r="J19" s="146">
        <v>0</v>
      </c>
      <c r="K19" s="147">
        <v>0.19</v>
      </c>
      <c r="L19" s="147">
        <v>0</v>
      </c>
      <c r="M19" s="148">
        <v>0</v>
      </c>
      <c r="N19" s="124">
        <v>5463.610000000001</v>
      </c>
      <c r="O19" s="137">
        <v>4</v>
      </c>
      <c r="P19" s="147">
        <v>0</v>
      </c>
      <c r="Q19" s="147">
        <v>5397.747</v>
      </c>
      <c r="R19" s="147">
        <v>61.863</v>
      </c>
      <c r="S19" s="148">
        <v>0</v>
      </c>
      <c r="T19" s="124">
        <v>5459.8</v>
      </c>
      <c r="U19" s="149">
        <v>0</v>
      </c>
      <c r="X19" s="64" t="s">
        <v>64</v>
      </c>
      <c r="Y19" s="65"/>
      <c r="Z19" s="124">
        <v>5459.8</v>
      </c>
      <c r="AA19" s="124">
        <v>61.863</v>
      </c>
      <c r="AB19" s="150">
        <v>60.463</v>
      </c>
      <c r="AC19" s="151">
        <v>1.4</v>
      </c>
      <c r="AD19" s="124">
        <v>5397.937</v>
      </c>
      <c r="AE19" s="150">
        <v>2548.0539999999996</v>
      </c>
      <c r="AF19" s="151">
        <v>2849.883</v>
      </c>
      <c r="AG19" s="152">
        <v>5369.349719999999</v>
      </c>
      <c r="AH19" s="137">
        <v>2298.2503199999996</v>
      </c>
      <c r="AI19" s="148">
        <v>3071.0994</v>
      </c>
      <c r="AJ19" s="152">
        <v>2302.2503199999996</v>
      </c>
      <c r="AK19" s="124">
        <v>3132.9624</v>
      </c>
      <c r="AL19" s="152">
        <v>0</v>
      </c>
      <c r="AM19" s="152">
        <v>2302.2503199999996</v>
      </c>
      <c r="AN19" s="69">
        <f t="shared" si="0"/>
        <v>28.587280000000646</v>
      </c>
      <c r="AO19" s="121"/>
      <c r="AP19" s="135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>
        <v>0</v>
      </c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>
        <v>0</v>
      </c>
      <c r="Q20" s="147">
        <v>0</v>
      </c>
      <c r="R20" s="147">
        <v>0</v>
      </c>
      <c r="S20" s="148">
        <v>0</v>
      </c>
      <c r="T20" s="124">
        <v>0</v>
      </c>
      <c r="U20" s="149">
        <v>0</v>
      </c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O20" s="121"/>
      <c r="AP20" s="135"/>
    </row>
    <row r="21" spans="2:42" ht="22.5" customHeight="1">
      <c r="B21" s="64" t="s">
        <v>86</v>
      </c>
      <c r="C21" s="65"/>
      <c r="D21" s="124"/>
      <c r="E21" s="124"/>
      <c r="F21" s="124"/>
      <c r="G21" s="124"/>
      <c r="H21" s="124"/>
      <c r="I21" s="137"/>
      <c r="J21" s="146"/>
      <c r="K21" s="147"/>
      <c r="L21" s="147"/>
      <c r="M21" s="148"/>
      <c r="N21" s="124"/>
      <c r="O21" s="137"/>
      <c r="P21" s="147"/>
      <c r="Q21" s="147"/>
      <c r="R21" s="147"/>
      <c r="S21" s="148"/>
      <c r="T21" s="124"/>
      <c r="U21" s="149"/>
      <c r="X21" s="64" t="s">
        <v>86</v>
      </c>
      <c r="Y21" s="65"/>
      <c r="Z21" s="124"/>
      <c r="AA21" s="124"/>
      <c r="AB21" s="150"/>
      <c r="AC21" s="151"/>
      <c r="AD21" s="124"/>
      <c r="AE21" s="150"/>
      <c r="AF21" s="151"/>
      <c r="AG21" s="152"/>
      <c r="AH21" s="137"/>
      <c r="AI21" s="148"/>
      <c r="AJ21" s="152">
        <v>0</v>
      </c>
      <c r="AK21" s="124">
        <v>0</v>
      </c>
      <c r="AL21" s="152">
        <v>0</v>
      </c>
      <c r="AM21" s="152">
        <v>0</v>
      </c>
      <c r="AN21" s="69"/>
      <c r="AO21" s="121"/>
      <c r="AP21" s="135"/>
    </row>
    <row r="22" spans="2:42" ht="22.5" customHeight="1">
      <c r="B22" s="64" t="s">
        <v>66</v>
      </c>
      <c r="C22" s="65"/>
      <c r="D22" s="124">
        <v>62.721000000000004</v>
      </c>
      <c r="E22" s="124">
        <v>0</v>
      </c>
      <c r="F22" s="124">
        <v>62.721000000000004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62.721000000000004</v>
      </c>
      <c r="O22" s="137">
        <v>0</v>
      </c>
      <c r="P22" s="147">
        <v>0</v>
      </c>
      <c r="Q22" s="147">
        <v>62.721000000000004</v>
      </c>
      <c r="R22" s="147">
        <v>0</v>
      </c>
      <c r="S22" s="148">
        <v>0</v>
      </c>
      <c r="T22" s="124">
        <v>62.721000000000004</v>
      </c>
      <c r="U22" s="149">
        <v>0</v>
      </c>
      <c r="X22" s="64" t="s">
        <v>66</v>
      </c>
      <c r="Y22" s="65"/>
      <c r="Z22" s="124">
        <v>62.721000000000004</v>
      </c>
      <c r="AA22" s="124">
        <v>0</v>
      </c>
      <c r="AB22" s="150">
        <v>0</v>
      </c>
      <c r="AC22" s="151">
        <v>0</v>
      </c>
      <c r="AD22" s="124">
        <v>62.721000000000004</v>
      </c>
      <c r="AE22" s="150">
        <v>61.721000000000004</v>
      </c>
      <c r="AF22" s="151">
        <v>1</v>
      </c>
      <c r="AG22" s="152">
        <v>58.41323</v>
      </c>
      <c r="AH22" s="137">
        <v>7.04</v>
      </c>
      <c r="AI22" s="148">
        <v>51.37323</v>
      </c>
      <c r="AJ22" s="152">
        <v>7.04</v>
      </c>
      <c r="AK22" s="124">
        <v>51.37323</v>
      </c>
      <c r="AL22" s="152">
        <v>0</v>
      </c>
      <c r="AM22" s="152">
        <v>7.04</v>
      </c>
      <c r="AN22" s="69">
        <f t="shared" si="0"/>
        <v>4.307770000000005</v>
      </c>
      <c r="AO22" s="121"/>
      <c r="AP22" s="135"/>
    </row>
    <row r="23" spans="2:42" ht="22.5" customHeight="1">
      <c r="B23" s="64" t="s">
        <v>67</v>
      </c>
      <c r="C23" s="65"/>
      <c r="D23" s="124">
        <v>57950.066999999995</v>
      </c>
      <c r="E23" s="124">
        <v>25337.747000000003</v>
      </c>
      <c r="F23" s="124">
        <v>32612.32</v>
      </c>
      <c r="G23" s="124">
        <v>39.65</v>
      </c>
      <c r="H23" s="124">
        <v>39.65</v>
      </c>
      <c r="I23" s="137">
        <v>30</v>
      </c>
      <c r="J23" s="146">
        <v>0</v>
      </c>
      <c r="K23" s="147">
        <v>9.65</v>
      </c>
      <c r="L23" s="147">
        <v>0</v>
      </c>
      <c r="M23" s="148">
        <v>0</v>
      </c>
      <c r="N23" s="124">
        <v>32572.67</v>
      </c>
      <c r="O23" s="137">
        <v>2727.313</v>
      </c>
      <c r="P23" s="147">
        <v>0</v>
      </c>
      <c r="Q23" s="147">
        <v>29775.924</v>
      </c>
      <c r="R23" s="147">
        <v>69.43299999999999</v>
      </c>
      <c r="S23" s="148">
        <v>0</v>
      </c>
      <c r="T23" s="124">
        <v>29855.006999999998</v>
      </c>
      <c r="U23" s="149">
        <v>0</v>
      </c>
      <c r="X23" s="64" t="s">
        <v>67</v>
      </c>
      <c r="Y23" s="65"/>
      <c r="Z23" s="124">
        <v>29855.006999999998</v>
      </c>
      <c r="AA23" s="124">
        <v>69.43299999999999</v>
      </c>
      <c r="AB23" s="150">
        <v>40.813</v>
      </c>
      <c r="AC23" s="151">
        <v>28.62</v>
      </c>
      <c r="AD23" s="124">
        <v>29785.574</v>
      </c>
      <c r="AE23" s="150">
        <v>26334.091</v>
      </c>
      <c r="AF23" s="151">
        <v>3451.483</v>
      </c>
      <c r="AG23" s="152">
        <v>29785.574</v>
      </c>
      <c r="AH23" s="137">
        <v>26466.37579</v>
      </c>
      <c r="AI23" s="148">
        <v>3319.19821</v>
      </c>
      <c r="AJ23" s="152">
        <v>29223.68879</v>
      </c>
      <c r="AK23" s="124">
        <v>3388.6312099999996</v>
      </c>
      <c r="AL23" s="152">
        <v>0</v>
      </c>
      <c r="AM23" s="152">
        <v>54561.43579</v>
      </c>
      <c r="AN23" s="69">
        <f t="shared" si="0"/>
        <v>0</v>
      </c>
      <c r="AO23" s="121"/>
      <c r="AP23" s="135"/>
    </row>
    <row r="24" spans="2:42" ht="22.5" customHeight="1">
      <c r="B24" s="64" t="s">
        <v>68</v>
      </c>
      <c r="C24" s="65"/>
      <c r="D24" s="124">
        <v>90130.575</v>
      </c>
      <c r="E24" s="124">
        <v>0</v>
      </c>
      <c r="F24" s="124">
        <v>90130.575</v>
      </c>
      <c r="G24" s="124">
        <v>374.08</v>
      </c>
      <c r="H24" s="124">
        <v>370.664</v>
      </c>
      <c r="I24" s="137">
        <v>0</v>
      </c>
      <c r="J24" s="146">
        <v>0</v>
      </c>
      <c r="K24" s="147">
        <v>370.664</v>
      </c>
      <c r="L24" s="147">
        <v>0</v>
      </c>
      <c r="M24" s="148">
        <v>0</v>
      </c>
      <c r="N24" s="124">
        <v>89756.495</v>
      </c>
      <c r="O24" s="137">
        <v>128.89000000000001</v>
      </c>
      <c r="P24" s="147">
        <v>0</v>
      </c>
      <c r="Q24" s="147">
        <v>86309.775</v>
      </c>
      <c r="R24" s="147">
        <v>3317.83</v>
      </c>
      <c r="S24" s="148">
        <v>0</v>
      </c>
      <c r="T24" s="124">
        <v>89998.269</v>
      </c>
      <c r="U24" s="149">
        <v>0</v>
      </c>
      <c r="X24" s="64" t="s">
        <v>68</v>
      </c>
      <c r="Y24" s="65"/>
      <c r="Z24" s="124">
        <v>89998.269</v>
      </c>
      <c r="AA24" s="124">
        <v>3317.83</v>
      </c>
      <c r="AB24" s="150">
        <v>1601.615</v>
      </c>
      <c r="AC24" s="151">
        <v>1716.215</v>
      </c>
      <c r="AD24" s="124">
        <v>86680.439</v>
      </c>
      <c r="AE24" s="150">
        <v>72094.993</v>
      </c>
      <c r="AF24" s="151">
        <v>14585.445999999998</v>
      </c>
      <c r="AG24" s="152">
        <v>86679.23485999998</v>
      </c>
      <c r="AH24" s="137">
        <v>73407.49006</v>
      </c>
      <c r="AI24" s="148">
        <v>13271.7448</v>
      </c>
      <c r="AJ24" s="152">
        <v>73536.38006</v>
      </c>
      <c r="AK24" s="124">
        <v>16589.5748</v>
      </c>
      <c r="AL24" s="152">
        <v>0</v>
      </c>
      <c r="AM24" s="152">
        <v>73536.38006</v>
      </c>
      <c r="AN24" s="69">
        <f t="shared" si="0"/>
        <v>4.620140000013635</v>
      </c>
      <c r="AO24" s="121"/>
      <c r="AP24" s="135"/>
    </row>
    <row r="25" spans="2:42" ht="22.5" customHeight="1">
      <c r="B25" s="54" t="s">
        <v>69</v>
      </c>
      <c r="C25" s="55"/>
      <c r="D25" s="136">
        <v>4667.17</v>
      </c>
      <c r="E25" s="124">
        <v>0</v>
      </c>
      <c r="F25" s="124">
        <v>4667.17</v>
      </c>
      <c r="G25" s="124">
        <v>0</v>
      </c>
      <c r="H25" s="124">
        <v>0</v>
      </c>
      <c r="I25" s="137">
        <v>0</v>
      </c>
      <c r="J25" s="138">
        <v>0</v>
      </c>
      <c r="K25" s="139">
        <v>0</v>
      </c>
      <c r="L25" s="139">
        <v>0</v>
      </c>
      <c r="M25" s="140">
        <v>0</v>
      </c>
      <c r="N25" s="136">
        <v>4667.17</v>
      </c>
      <c r="O25" s="141">
        <v>0</v>
      </c>
      <c r="P25" s="139">
        <v>0</v>
      </c>
      <c r="Q25" s="139">
        <v>4455.17</v>
      </c>
      <c r="R25" s="139">
        <v>212</v>
      </c>
      <c r="S25" s="140">
        <v>0</v>
      </c>
      <c r="T25" s="136">
        <v>4667.17</v>
      </c>
      <c r="U25" s="142">
        <v>0</v>
      </c>
      <c r="X25" s="54" t="s">
        <v>69</v>
      </c>
      <c r="Y25" s="55"/>
      <c r="Z25" s="136">
        <v>4667.17</v>
      </c>
      <c r="AA25" s="136">
        <v>212</v>
      </c>
      <c r="AB25" s="143">
        <v>0</v>
      </c>
      <c r="AC25" s="144">
        <v>212</v>
      </c>
      <c r="AD25" s="136">
        <v>4455.17</v>
      </c>
      <c r="AE25" s="143">
        <v>3755.17</v>
      </c>
      <c r="AF25" s="144">
        <v>700</v>
      </c>
      <c r="AG25" s="145">
        <v>4455.17</v>
      </c>
      <c r="AH25" s="141">
        <v>4407.517</v>
      </c>
      <c r="AI25" s="140">
        <v>47.653</v>
      </c>
      <c r="AJ25" s="145">
        <v>4407.517</v>
      </c>
      <c r="AK25" s="136">
        <v>259.653</v>
      </c>
      <c r="AL25" s="145">
        <v>0</v>
      </c>
      <c r="AM25" s="145">
        <v>4407.517</v>
      </c>
      <c r="AN25" s="62">
        <f t="shared" si="0"/>
        <v>0</v>
      </c>
      <c r="AO25" s="121"/>
      <c r="AP25" s="135"/>
    </row>
    <row r="26" spans="2:42" ht="22.5" customHeight="1">
      <c r="B26" s="54" t="s">
        <v>70</v>
      </c>
      <c r="C26" s="55"/>
      <c r="D26" s="136">
        <v>2263427.571</v>
      </c>
      <c r="E26" s="136">
        <v>1</v>
      </c>
      <c r="F26" s="136">
        <v>2263426.571</v>
      </c>
      <c r="G26" s="136">
        <v>35949.600000000006</v>
      </c>
      <c r="H26" s="136">
        <v>34933.34</v>
      </c>
      <c r="I26" s="141">
        <v>17877.28</v>
      </c>
      <c r="J26" s="139">
        <v>0</v>
      </c>
      <c r="K26" s="139">
        <v>17056.06</v>
      </c>
      <c r="L26" s="139">
        <v>0</v>
      </c>
      <c r="M26" s="140">
        <v>0</v>
      </c>
      <c r="N26" s="136">
        <v>2227476.971</v>
      </c>
      <c r="O26" s="141">
        <v>3120.516</v>
      </c>
      <c r="P26" s="139">
        <v>0</v>
      </c>
      <c r="Q26" s="139">
        <v>2214108.713</v>
      </c>
      <c r="R26" s="139">
        <v>10247.742</v>
      </c>
      <c r="S26" s="140">
        <v>0</v>
      </c>
      <c r="T26" s="136">
        <v>2241412.5150000006</v>
      </c>
      <c r="U26" s="142">
        <v>0</v>
      </c>
      <c r="X26" s="54" t="s">
        <v>70</v>
      </c>
      <c r="Y26" s="55"/>
      <c r="Z26" s="136">
        <v>2241412.5150000006</v>
      </c>
      <c r="AA26" s="136">
        <v>10247.742</v>
      </c>
      <c r="AB26" s="143">
        <v>3734.141</v>
      </c>
      <c r="AC26" s="144">
        <v>6513.601000000001</v>
      </c>
      <c r="AD26" s="136">
        <v>2231164.773</v>
      </c>
      <c r="AE26" s="143">
        <v>1846672.344</v>
      </c>
      <c r="AF26" s="144">
        <v>384492.429</v>
      </c>
      <c r="AG26" s="145">
        <v>2231164.773</v>
      </c>
      <c r="AH26" s="141">
        <v>2195292.0106500005</v>
      </c>
      <c r="AI26" s="140">
        <v>35872.762350000005</v>
      </c>
      <c r="AJ26" s="145">
        <v>2216289.80665</v>
      </c>
      <c r="AK26" s="136">
        <v>46120.50435</v>
      </c>
      <c r="AL26" s="145">
        <v>0</v>
      </c>
      <c r="AM26" s="145">
        <v>2216290.80665</v>
      </c>
      <c r="AN26" s="62">
        <f>SUM(AN27:AN29)</f>
        <v>1016.2600000000093</v>
      </c>
      <c r="AO26" s="121"/>
      <c r="AP26" s="135"/>
    </row>
    <row r="27" spans="2:42" ht="22.5" customHeight="1">
      <c r="B27" s="71"/>
      <c r="C27" s="72" t="s">
        <v>71</v>
      </c>
      <c r="D27" s="153">
        <v>1264149.0359999998</v>
      </c>
      <c r="E27" s="153">
        <v>0</v>
      </c>
      <c r="F27" s="153">
        <v>1264149.0359999998</v>
      </c>
      <c r="G27" s="153">
        <v>11174.7</v>
      </c>
      <c r="H27" s="153">
        <v>11174.7</v>
      </c>
      <c r="I27" s="154">
        <v>2461.96</v>
      </c>
      <c r="J27" s="155">
        <v>0</v>
      </c>
      <c r="K27" s="155">
        <v>8712.74</v>
      </c>
      <c r="L27" s="155">
        <v>0</v>
      </c>
      <c r="M27" s="156">
        <v>0</v>
      </c>
      <c r="N27" s="153">
        <v>1252974.336</v>
      </c>
      <c r="O27" s="154">
        <v>2874.5640000000003</v>
      </c>
      <c r="P27" s="155">
        <v>0</v>
      </c>
      <c r="Q27" s="155">
        <v>1249543.496</v>
      </c>
      <c r="R27" s="155">
        <v>556.276</v>
      </c>
      <c r="S27" s="156">
        <v>0</v>
      </c>
      <c r="T27" s="153">
        <v>1258812.512</v>
      </c>
      <c r="U27" s="157">
        <v>0</v>
      </c>
      <c r="X27" s="71"/>
      <c r="Y27" s="72" t="s">
        <v>71</v>
      </c>
      <c r="Z27" s="153">
        <v>1258812.512</v>
      </c>
      <c r="AA27" s="153">
        <v>556.276</v>
      </c>
      <c r="AB27" s="158">
        <v>556.276</v>
      </c>
      <c r="AC27" s="159">
        <v>0</v>
      </c>
      <c r="AD27" s="153">
        <v>1258256.236</v>
      </c>
      <c r="AE27" s="158">
        <v>1052115.331</v>
      </c>
      <c r="AF27" s="159">
        <v>206140.905</v>
      </c>
      <c r="AG27" s="160">
        <v>1258256.236</v>
      </c>
      <c r="AH27" s="154">
        <v>1251374.9390000002</v>
      </c>
      <c r="AI27" s="156">
        <v>6881.297</v>
      </c>
      <c r="AJ27" s="160">
        <v>1256711.463</v>
      </c>
      <c r="AK27" s="153">
        <v>7437.572999999999</v>
      </c>
      <c r="AL27" s="160">
        <v>0</v>
      </c>
      <c r="AM27" s="160">
        <v>1256711.463</v>
      </c>
      <c r="AN27" s="77">
        <f t="shared" si="0"/>
        <v>0</v>
      </c>
      <c r="AO27" s="121"/>
      <c r="AP27" s="135"/>
    </row>
    <row r="28" spans="2:42" ht="22.5" customHeight="1">
      <c r="B28" s="71"/>
      <c r="C28" s="72" t="s">
        <v>72</v>
      </c>
      <c r="D28" s="153">
        <v>688186.0480000001</v>
      </c>
      <c r="E28" s="153">
        <v>1</v>
      </c>
      <c r="F28" s="153">
        <v>688185.0480000001</v>
      </c>
      <c r="G28" s="153">
        <v>20735.06</v>
      </c>
      <c r="H28" s="153">
        <v>19718.8</v>
      </c>
      <c r="I28" s="154">
        <v>11532.96</v>
      </c>
      <c r="J28" s="155">
        <v>0</v>
      </c>
      <c r="K28" s="155">
        <v>8185.84</v>
      </c>
      <c r="L28" s="155">
        <v>0</v>
      </c>
      <c r="M28" s="156">
        <v>0</v>
      </c>
      <c r="N28" s="153">
        <v>667449.988</v>
      </c>
      <c r="O28" s="154">
        <v>126.392</v>
      </c>
      <c r="P28" s="155">
        <v>0</v>
      </c>
      <c r="Q28" s="155">
        <v>667198.6780000001</v>
      </c>
      <c r="R28" s="155">
        <v>124.918</v>
      </c>
      <c r="S28" s="156">
        <v>0</v>
      </c>
      <c r="T28" s="153">
        <v>675509.4360000001</v>
      </c>
      <c r="U28" s="157">
        <v>0</v>
      </c>
      <c r="X28" s="71"/>
      <c r="Y28" s="72" t="s">
        <v>72</v>
      </c>
      <c r="Z28" s="153">
        <v>675509.4360000001</v>
      </c>
      <c r="AA28" s="153">
        <v>124.918</v>
      </c>
      <c r="AB28" s="158">
        <v>124.918</v>
      </c>
      <c r="AC28" s="159">
        <v>0</v>
      </c>
      <c r="AD28" s="153">
        <v>675384.518</v>
      </c>
      <c r="AE28" s="158">
        <v>531540.446</v>
      </c>
      <c r="AF28" s="159">
        <v>143844.07200000001</v>
      </c>
      <c r="AG28" s="160">
        <v>675384.518</v>
      </c>
      <c r="AH28" s="154">
        <v>673307.137</v>
      </c>
      <c r="AI28" s="156">
        <v>2077.381</v>
      </c>
      <c r="AJ28" s="160">
        <v>684966.489</v>
      </c>
      <c r="AK28" s="153">
        <v>2202.299</v>
      </c>
      <c r="AL28" s="160">
        <v>0</v>
      </c>
      <c r="AM28" s="160">
        <v>684967.489</v>
      </c>
      <c r="AN28" s="77">
        <f t="shared" si="0"/>
        <v>1016.2600000000093</v>
      </c>
      <c r="AO28" s="121"/>
      <c r="AP28" s="135"/>
    </row>
    <row r="29" spans="2:42" ht="22.5" customHeight="1">
      <c r="B29" s="79"/>
      <c r="C29" s="80" t="s">
        <v>73</v>
      </c>
      <c r="D29" s="161">
        <v>311092.4870000001</v>
      </c>
      <c r="E29" s="161">
        <v>0</v>
      </c>
      <c r="F29" s="161">
        <v>311092.4870000001</v>
      </c>
      <c r="G29" s="161">
        <v>4039.84</v>
      </c>
      <c r="H29" s="161">
        <v>4039.84</v>
      </c>
      <c r="I29" s="162">
        <v>3882.36</v>
      </c>
      <c r="J29" s="163">
        <v>0</v>
      </c>
      <c r="K29" s="163">
        <v>157.48</v>
      </c>
      <c r="L29" s="163">
        <v>0</v>
      </c>
      <c r="M29" s="164">
        <v>0</v>
      </c>
      <c r="N29" s="161">
        <v>307052.64700000006</v>
      </c>
      <c r="O29" s="162">
        <v>119.56</v>
      </c>
      <c r="P29" s="163">
        <v>0</v>
      </c>
      <c r="Q29" s="163">
        <v>297366.53900000005</v>
      </c>
      <c r="R29" s="163">
        <v>9566.548</v>
      </c>
      <c r="S29" s="164">
        <v>0</v>
      </c>
      <c r="T29" s="161">
        <v>307090.56700000004</v>
      </c>
      <c r="U29" s="165">
        <v>0</v>
      </c>
      <c r="X29" s="79"/>
      <c r="Y29" s="80" t="s">
        <v>73</v>
      </c>
      <c r="Z29" s="161">
        <v>307090.56700000004</v>
      </c>
      <c r="AA29" s="161">
        <v>9566.548</v>
      </c>
      <c r="AB29" s="166">
        <v>3052.947</v>
      </c>
      <c r="AC29" s="167">
        <v>6513.601000000001</v>
      </c>
      <c r="AD29" s="161">
        <v>297524.01900000003</v>
      </c>
      <c r="AE29" s="166">
        <v>263016.567</v>
      </c>
      <c r="AF29" s="167">
        <v>34507.452</v>
      </c>
      <c r="AG29" s="168">
        <v>297524.01900000003</v>
      </c>
      <c r="AH29" s="162">
        <v>270609.93465</v>
      </c>
      <c r="AI29" s="164">
        <v>26914.08435</v>
      </c>
      <c r="AJ29" s="168">
        <v>274611.85465</v>
      </c>
      <c r="AK29" s="161">
        <v>36480.63235</v>
      </c>
      <c r="AL29" s="168">
        <v>0</v>
      </c>
      <c r="AM29" s="168">
        <v>274611.85465</v>
      </c>
      <c r="AN29" s="85">
        <f t="shared" si="0"/>
        <v>0</v>
      </c>
      <c r="AO29" s="121"/>
      <c r="AP29" s="135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O30" s="121"/>
      <c r="AP30" s="135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O31" s="121"/>
      <c r="AP31" s="135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>
        <v>0</v>
      </c>
      <c r="Q32" s="147">
        <v>0</v>
      </c>
      <c r="R32" s="147">
        <v>0</v>
      </c>
      <c r="S32" s="148">
        <v>0</v>
      </c>
      <c r="T32" s="124">
        <v>0</v>
      </c>
      <c r="U32" s="149">
        <v>0</v>
      </c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O32" s="121"/>
      <c r="AP32" s="135"/>
    </row>
    <row r="33" spans="2:42" ht="22.5" customHeight="1">
      <c r="B33" s="184" t="s">
        <v>88</v>
      </c>
      <c r="C33" s="14"/>
      <c r="D33" s="124">
        <v>1457.0400000000002</v>
      </c>
      <c r="E33" s="124">
        <v>17.235</v>
      </c>
      <c r="F33" s="124">
        <v>1439.805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1439.805</v>
      </c>
      <c r="O33" s="137">
        <v>8.54</v>
      </c>
      <c r="P33" s="147">
        <v>0</v>
      </c>
      <c r="Q33" s="147">
        <v>1418.284</v>
      </c>
      <c r="R33" s="147">
        <v>12.981</v>
      </c>
      <c r="S33" s="148">
        <v>0</v>
      </c>
      <c r="T33" s="124">
        <v>1431.2649999999999</v>
      </c>
      <c r="U33" s="149">
        <v>0</v>
      </c>
      <c r="X33" s="184" t="s">
        <v>88</v>
      </c>
      <c r="Y33" s="14"/>
      <c r="Z33" s="124">
        <v>1431.2649999999999</v>
      </c>
      <c r="AA33" s="124">
        <v>12.981</v>
      </c>
      <c r="AB33" s="150">
        <v>0</v>
      </c>
      <c r="AC33" s="151">
        <v>12.981</v>
      </c>
      <c r="AD33" s="124">
        <v>1418.284</v>
      </c>
      <c r="AE33" s="150">
        <v>792.3340000000001</v>
      </c>
      <c r="AF33" s="151">
        <v>625.95</v>
      </c>
      <c r="AG33" s="152">
        <v>1418.284</v>
      </c>
      <c r="AH33" s="137">
        <v>1054.2954200000001</v>
      </c>
      <c r="AI33" s="148">
        <v>363.98858</v>
      </c>
      <c r="AJ33" s="152">
        <v>1062.83542</v>
      </c>
      <c r="AK33" s="124">
        <v>376.96958</v>
      </c>
      <c r="AL33" s="152">
        <v>0</v>
      </c>
      <c r="AM33" s="152">
        <v>1080.07042</v>
      </c>
      <c r="AN33" s="69"/>
      <c r="AO33" s="121"/>
      <c r="AP33" s="135"/>
    </row>
    <row r="34" spans="2:42" ht="22.5" customHeight="1">
      <c r="B34" s="87" t="s">
        <v>77</v>
      </c>
      <c r="C34" s="88"/>
      <c r="D34" s="124">
        <v>216524.964</v>
      </c>
      <c r="E34" s="124">
        <v>14.859</v>
      </c>
      <c r="F34" s="124">
        <v>216510.105</v>
      </c>
      <c r="G34" s="124">
        <v>193.346</v>
      </c>
      <c r="H34" s="124">
        <v>164.48</v>
      </c>
      <c r="I34" s="137">
        <v>162.26</v>
      </c>
      <c r="J34" s="147">
        <v>0</v>
      </c>
      <c r="K34" s="147">
        <v>0</v>
      </c>
      <c r="L34" s="147">
        <v>2.22</v>
      </c>
      <c r="M34" s="148">
        <v>0</v>
      </c>
      <c r="N34" s="124">
        <v>216316.75900000002</v>
      </c>
      <c r="O34" s="137">
        <v>883.634</v>
      </c>
      <c r="P34" s="147">
        <v>0</v>
      </c>
      <c r="Q34" s="147">
        <v>210606.633</v>
      </c>
      <c r="R34" s="147">
        <v>4826.492</v>
      </c>
      <c r="S34" s="148">
        <v>0</v>
      </c>
      <c r="T34" s="124">
        <v>215435.345</v>
      </c>
      <c r="U34" s="149">
        <v>0</v>
      </c>
      <c r="X34" s="87" t="s">
        <v>77</v>
      </c>
      <c r="Y34" s="88"/>
      <c r="Z34" s="124">
        <v>215435.345</v>
      </c>
      <c r="AA34" s="124">
        <v>4828.712</v>
      </c>
      <c r="AB34" s="150">
        <v>2953.166</v>
      </c>
      <c r="AC34" s="151">
        <v>1875.546</v>
      </c>
      <c r="AD34" s="124">
        <v>210606.633</v>
      </c>
      <c r="AE34" s="150">
        <v>172022.90699999998</v>
      </c>
      <c r="AF34" s="151">
        <v>38645.726</v>
      </c>
      <c r="AG34" s="152">
        <v>188750.67265999998</v>
      </c>
      <c r="AH34" s="137">
        <v>137735.22753540002</v>
      </c>
      <c r="AI34" s="148">
        <v>51015.4451246</v>
      </c>
      <c r="AJ34" s="152">
        <v>138781.1215354</v>
      </c>
      <c r="AK34" s="124">
        <v>55844.1571246</v>
      </c>
      <c r="AL34" s="152">
        <v>0</v>
      </c>
      <c r="AM34" s="152">
        <v>138795.98053539998</v>
      </c>
      <c r="AN34" s="69">
        <f t="shared" si="0"/>
        <v>21884.82634000003</v>
      </c>
      <c r="AO34" s="121"/>
      <c r="AP34" s="135"/>
    </row>
    <row r="35" spans="2:42" ht="22.5" customHeight="1">
      <c r="B35" s="87" t="s">
        <v>78</v>
      </c>
      <c r="C35" s="88"/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0</v>
      </c>
      <c r="O35" s="137">
        <v>0</v>
      </c>
      <c r="P35" s="147">
        <v>0</v>
      </c>
      <c r="Q35" s="147">
        <v>0</v>
      </c>
      <c r="R35" s="147">
        <v>0</v>
      </c>
      <c r="S35" s="148">
        <v>0</v>
      </c>
      <c r="T35" s="124">
        <v>0</v>
      </c>
      <c r="U35" s="149">
        <v>0</v>
      </c>
      <c r="X35" s="87" t="s">
        <v>78</v>
      </c>
      <c r="Y35" s="88"/>
      <c r="Z35" s="124">
        <v>0</v>
      </c>
      <c r="AA35" s="124">
        <v>0</v>
      </c>
      <c r="AB35" s="150">
        <v>0</v>
      </c>
      <c r="AC35" s="151">
        <v>0</v>
      </c>
      <c r="AD35" s="124">
        <v>0</v>
      </c>
      <c r="AE35" s="150">
        <v>0</v>
      </c>
      <c r="AF35" s="151">
        <v>0</v>
      </c>
      <c r="AG35" s="152">
        <v>0</v>
      </c>
      <c r="AH35" s="137">
        <v>0</v>
      </c>
      <c r="AI35" s="148">
        <v>0</v>
      </c>
      <c r="AJ35" s="152">
        <v>0</v>
      </c>
      <c r="AK35" s="124">
        <v>0</v>
      </c>
      <c r="AL35" s="152">
        <v>0</v>
      </c>
      <c r="AM35" s="152">
        <v>0</v>
      </c>
      <c r="AN35" s="69">
        <f t="shared" si="0"/>
        <v>0</v>
      </c>
      <c r="AO35" s="121"/>
      <c r="AP35" s="135"/>
    </row>
    <row r="36" spans="2:42" ht="22.5" customHeight="1" thickBot="1">
      <c r="B36" s="89" t="s">
        <v>79</v>
      </c>
      <c r="C36" s="90"/>
      <c r="D36" s="169">
        <v>1515.71</v>
      </c>
      <c r="E36" s="169">
        <v>0</v>
      </c>
      <c r="F36" s="169">
        <v>1515.71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1515.71</v>
      </c>
      <c r="O36" s="170">
        <v>0</v>
      </c>
      <c r="P36" s="171">
        <v>0</v>
      </c>
      <c r="Q36" s="171">
        <v>810.8159999999999</v>
      </c>
      <c r="R36" s="171">
        <v>704.894</v>
      </c>
      <c r="S36" s="172">
        <v>0</v>
      </c>
      <c r="T36" s="169">
        <v>1515.71</v>
      </c>
      <c r="U36" s="173">
        <v>0</v>
      </c>
      <c r="X36" s="89" t="s">
        <v>79</v>
      </c>
      <c r="Y36" s="90"/>
      <c r="Z36" s="169">
        <v>1515.71</v>
      </c>
      <c r="AA36" s="169">
        <v>704.894</v>
      </c>
      <c r="AB36" s="174">
        <v>5.84</v>
      </c>
      <c r="AC36" s="175">
        <v>699.0540000000001</v>
      </c>
      <c r="AD36" s="169">
        <v>810.8159999999999</v>
      </c>
      <c r="AE36" s="174">
        <v>304.8980000000001</v>
      </c>
      <c r="AF36" s="175">
        <v>505.918</v>
      </c>
      <c r="AG36" s="176">
        <v>810.8159999999999</v>
      </c>
      <c r="AH36" s="170">
        <v>254.3</v>
      </c>
      <c r="AI36" s="172">
        <v>556.516</v>
      </c>
      <c r="AJ36" s="176">
        <v>254.3</v>
      </c>
      <c r="AK36" s="169">
        <v>1261.4099999999999</v>
      </c>
      <c r="AL36" s="176">
        <v>0</v>
      </c>
      <c r="AM36" s="176">
        <v>254.3</v>
      </c>
      <c r="AN36" s="95">
        <f t="shared" si="0"/>
        <v>0</v>
      </c>
      <c r="AO36" s="121"/>
      <c r="AP36" s="135"/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AH6:AI6"/>
    <mergeCell ref="AD4:AI4"/>
    <mergeCell ref="AG5:AI5"/>
    <mergeCell ref="AE6:AF7"/>
    <mergeCell ref="AI7:AI8"/>
    <mergeCell ref="R6:R8"/>
    <mergeCell ref="P6:P8"/>
    <mergeCell ref="L6:L8"/>
    <mergeCell ref="M6:M8"/>
    <mergeCell ref="O6:O8"/>
    <mergeCell ref="K6:K8"/>
    <mergeCell ref="Q6:Q8"/>
    <mergeCell ref="AM3:AM4"/>
    <mergeCell ref="AJ3:AJ4"/>
    <mergeCell ref="AA3:AI3"/>
    <mergeCell ref="AB6:AC7"/>
    <mergeCell ref="AH7:AH8"/>
    <mergeCell ref="B3:C9"/>
    <mergeCell ref="X3:Y9"/>
    <mergeCell ref="I6:I8"/>
    <mergeCell ref="J6:J8"/>
    <mergeCell ref="O5:S5"/>
    <mergeCell ref="AK3:AK4"/>
    <mergeCell ref="Z3:Z4"/>
    <mergeCell ref="I5:M5"/>
    <mergeCell ref="S6:S8"/>
    <mergeCell ref="AN3:AN4"/>
    <mergeCell ref="G3:M3"/>
    <mergeCell ref="N3:S3"/>
    <mergeCell ref="H4:M4"/>
    <mergeCell ref="N4:S4"/>
    <mergeCell ref="AL3:AL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1.75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1" customWidth="1"/>
    <col min="41" max="41" width="0.74609375" style="111" customWidth="1"/>
    <col min="42" max="16384" width="9.125" style="111" customWidth="1"/>
  </cols>
  <sheetData>
    <row r="1" spans="2:24" s="182" customFormat="1" ht="17.25" customHeight="1">
      <c r="B1" s="182" t="s">
        <v>97</v>
      </c>
      <c r="W1" s="183"/>
      <c r="X1" s="182" t="s">
        <v>98</v>
      </c>
    </row>
    <row r="2" spans="21:40" ht="13.5" customHeight="1" thickBot="1">
      <c r="U2" s="112" t="s">
        <v>0</v>
      </c>
      <c r="AD2" s="177"/>
      <c r="AG2" s="177"/>
      <c r="AM2" s="11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13" t="s">
        <v>55</v>
      </c>
      <c r="C10" s="114"/>
      <c r="D10" s="115">
        <v>2576699.114</v>
      </c>
      <c r="E10" s="115">
        <v>467510.645</v>
      </c>
      <c r="F10" s="115">
        <v>2109188.469</v>
      </c>
      <c r="G10" s="115">
        <v>931938.1050000001</v>
      </c>
      <c r="H10" s="115">
        <v>89760.06599999999</v>
      </c>
      <c r="I10" s="116">
        <v>29621.601999999995</v>
      </c>
      <c r="J10" s="117">
        <v>0</v>
      </c>
      <c r="K10" s="117">
        <v>44177.63800000001</v>
      </c>
      <c r="L10" s="117">
        <v>15708.826</v>
      </c>
      <c r="M10" s="118">
        <v>252</v>
      </c>
      <c r="N10" s="115">
        <v>1177250.364</v>
      </c>
      <c r="O10" s="116">
        <v>80074.648</v>
      </c>
      <c r="P10" s="117">
        <v>0</v>
      </c>
      <c r="Q10" s="117">
        <v>1038129.3030000001</v>
      </c>
      <c r="R10" s="117">
        <v>58986.606999999996</v>
      </c>
      <c r="S10" s="118">
        <v>59.806</v>
      </c>
      <c r="T10" s="115">
        <v>1157314.18</v>
      </c>
      <c r="U10" s="119">
        <v>0</v>
      </c>
      <c r="X10" s="113" t="s">
        <v>55</v>
      </c>
      <c r="Y10" s="114"/>
      <c r="Z10" s="115">
        <v>1157002.3739999998</v>
      </c>
      <c r="AA10" s="115">
        <v>74695.43300000002</v>
      </c>
      <c r="AB10" s="116">
        <v>48102.979999999996</v>
      </c>
      <c r="AC10" s="118">
        <v>26592.42799999999</v>
      </c>
      <c r="AD10" s="115">
        <v>1082306.941</v>
      </c>
      <c r="AE10" s="116">
        <v>697278.7150000001</v>
      </c>
      <c r="AF10" s="118">
        <v>385028.14100000006</v>
      </c>
      <c r="AG10" s="120">
        <v>810856.037688</v>
      </c>
      <c r="AH10" s="116">
        <v>720141.9910056602</v>
      </c>
      <c r="AI10" s="118">
        <v>90714.04668234</v>
      </c>
      <c r="AJ10" s="120">
        <v>829838.2410056602</v>
      </c>
      <c r="AK10" s="115">
        <v>165409.47968234</v>
      </c>
      <c r="AL10" s="120">
        <v>311.80600000000004</v>
      </c>
      <c r="AM10" s="120">
        <v>1297348.8860056598</v>
      </c>
      <c r="AN10" s="38">
        <f>SUM(AN11:AN36)-AN26</f>
        <v>1113628.227212</v>
      </c>
      <c r="AO10" s="177"/>
      <c r="AP10" s="177"/>
    </row>
    <row r="11" spans="2:42" ht="22.5" customHeight="1">
      <c r="B11" s="42" t="s">
        <v>56</v>
      </c>
      <c r="C11" s="43"/>
      <c r="D11" s="123">
        <v>2264.6780000000003</v>
      </c>
      <c r="E11" s="124">
        <v>0.78</v>
      </c>
      <c r="F11" s="124">
        <v>2263.8979999999997</v>
      </c>
      <c r="G11" s="124">
        <v>154.224</v>
      </c>
      <c r="H11" s="124">
        <v>28.917</v>
      </c>
      <c r="I11" s="125">
        <v>0</v>
      </c>
      <c r="J11" s="126">
        <v>0</v>
      </c>
      <c r="K11" s="127">
        <v>0</v>
      </c>
      <c r="L11" s="128">
        <v>28.917</v>
      </c>
      <c r="M11" s="129">
        <v>0</v>
      </c>
      <c r="N11" s="123">
        <v>2109.6740000000004</v>
      </c>
      <c r="O11" s="130">
        <v>26.842000000000002</v>
      </c>
      <c r="P11" s="128">
        <v>0</v>
      </c>
      <c r="Q11" s="128">
        <v>555.472</v>
      </c>
      <c r="R11" s="128">
        <v>1527.36</v>
      </c>
      <c r="S11" s="129">
        <v>0</v>
      </c>
      <c r="T11" s="123">
        <v>2111.7490000000003</v>
      </c>
      <c r="U11" s="131">
        <v>0</v>
      </c>
      <c r="X11" s="42" t="s">
        <v>56</v>
      </c>
      <c r="Y11" s="43"/>
      <c r="Z11" s="123">
        <v>2111.7490000000003</v>
      </c>
      <c r="AA11" s="123">
        <v>1556.277</v>
      </c>
      <c r="AB11" s="132">
        <v>33.794000000000004</v>
      </c>
      <c r="AC11" s="133">
        <v>1522.483</v>
      </c>
      <c r="AD11" s="123">
        <v>555.472</v>
      </c>
      <c r="AE11" s="132">
        <v>363.895</v>
      </c>
      <c r="AF11" s="133">
        <v>191.57700000000003</v>
      </c>
      <c r="AG11" s="134">
        <v>555.472</v>
      </c>
      <c r="AH11" s="130">
        <v>371.932</v>
      </c>
      <c r="AI11" s="129">
        <v>183.54000000000002</v>
      </c>
      <c r="AJ11" s="134">
        <v>398.77400000000006</v>
      </c>
      <c r="AK11" s="123">
        <v>1739.817</v>
      </c>
      <c r="AL11" s="134">
        <v>0</v>
      </c>
      <c r="AM11" s="134">
        <v>399.55400000000003</v>
      </c>
      <c r="AN11" s="52">
        <f aca="true" t="shared" si="0" ref="AN11:AN36">G11-H11+AD11-AG11</f>
        <v>125.30700000000002</v>
      </c>
      <c r="AP11" s="177"/>
    </row>
    <row r="12" spans="2:42" ht="22.5" customHeight="1">
      <c r="B12" s="54" t="s">
        <v>57</v>
      </c>
      <c r="C12" s="55"/>
      <c r="D12" s="136">
        <v>870296.6670000001</v>
      </c>
      <c r="E12" s="124">
        <v>2733.017</v>
      </c>
      <c r="F12" s="124">
        <v>867563.6500000001</v>
      </c>
      <c r="G12" s="124">
        <v>730815.9489999999</v>
      </c>
      <c r="H12" s="124">
        <v>57301.606999999996</v>
      </c>
      <c r="I12" s="137">
        <v>5714.003</v>
      </c>
      <c r="J12" s="138">
        <v>0</v>
      </c>
      <c r="K12" s="139">
        <v>36269.78400000001</v>
      </c>
      <c r="L12" s="139">
        <v>15065.82</v>
      </c>
      <c r="M12" s="140">
        <v>252</v>
      </c>
      <c r="N12" s="136">
        <v>136747.701</v>
      </c>
      <c r="O12" s="141">
        <v>2118.9610000000002</v>
      </c>
      <c r="P12" s="139">
        <v>0</v>
      </c>
      <c r="Q12" s="139">
        <v>115791.924</v>
      </c>
      <c r="R12" s="139">
        <v>18836.815999999995</v>
      </c>
      <c r="S12" s="140">
        <v>0</v>
      </c>
      <c r="T12" s="136">
        <v>186216.34399999998</v>
      </c>
      <c r="U12" s="142">
        <v>0</v>
      </c>
      <c r="X12" s="54" t="s">
        <v>57</v>
      </c>
      <c r="Y12" s="55"/>
      <c r="Z12" s="136">
        <v>185964.34399999998</v>
      </c>
      <c r="AA12" s="136">
        <v>33902.636000000006</v>
      </c>
      <c r="AB12" s="143">
        <v>26282.622000000003</v>
      </c>
      <c r="AC12" s="144">
        <v>7620.013999999999</v>
      </c>
      <c r="AD12" s="136">
        <v>152061.70799999996</v>
      </c>
      <c r="AE12" s="143">
        <v>78401.05000000002</v>
      </c>
      <c r="AF12" s="144">
        <v>73660.65800000001</v>
      </c>
      <c r="AG12" s="145">
        <v>94439.39473</v>
      </c>
      <c r="AH12" s="141">
        <v>72214.27670760002</v>
      </c>
      <c r="AI12" s="140">
        <v>22225.118022399998</v>
      </c>
      <c r="AJ12" s="145">
        <v>80047.24070760002</v>
      </c>
      <c r="AK12" s="136">
        <v>56127.7540224</v>
      </c>
      <c r="AL12" s="145">
        <v>252</v>
      </c>
      <c r="AM12" s="145">
        <v>82780.25770760003</v>
      </c>
      <c r="AN12" s="62">
        <f t="shared" si="0"/>
        <v>731136.65527</v>
      </c>
      <c r="AP12" s="177"/>
    </row>
    <row r="13" spans="2:42" ht="22.5" customHeight="1">
      <c r="B13" s="54" t="s">
        <v>58</v>
      </c>
      <c r="C13" s="55"/>
      <c r="D13" s="136">
        <v>99356.45800000001</v>
      </c>
      <c r="E13" s="124">
        <v>8622.117000000002</v>
      </c>
      <c r="F13" s="124">
        <v>90734.34100000001</v>
      </c>
      <c r="G13" s="124">
        <v>12052.198999999999</v>
      </c>
      <c r="H13" s="124">
        <v>1208.807</v>
      </c>
      <c r="I13" s="137">
        <v>919.173</v>
      </c>
      <c r="J13" s="138">
        <v>0</v>
      </c>
      <c r="K13" s="139">
        <v>289.634</v>
      </c>
      <c r="L13" s="139">
        <v>0</v>
      </c>
      <c r="M13" s="140">
        <v>0</v>
      </c>
      <c r="N13" s="136">
        <v>78682.14199999999</v>
      </c>
      <c r="O13" s="141">
        <v>5055.057</v>
      </c>
      <c r="P13" s="139">
        <v>0</v>
      </c>
      <c r="Q13" s="139">
        <v>73574.894</v>
      </c>
      <c r="R13" s="139">
        <v>52.162000000000006</v>
      </c>
      <c r="S13" s="140">
        <v>0.029</v>
      </c>
      <c r="T13" s="136">
        <v>73916.71899999998</v>
      </c>
      <c r="U13" s="142">
        <v>0</v>
      </c>
      <c r="X13" s="54" t="s">
        <v>58</v>
      </c>
      <c r="Y13" s="55"/>
      <c r="Z13" s="136">
        <v>73916.68999999999</v>
      </c>
      <c r="AA13" s="136">
        <v>52.162000000000006</v>
      </c>
      <c r="AB13" s="143">
        <v>0.641</v>
      </c>
      <c r="AC13" s="144">
        <v>51.521</v>
      </c>
      <c r="AD13" s="136">
        <v>73864.52799999999</v>
      </c>
      <c r="AE13" s="143">
        <v>28448.176000000003</v>
      </c>
      <c r="AF13" s="144">
        <v>45416.352000000006</v>
      </c>
      <c r="AG13" s="145">
        <v>34206.374939999994</v>
      </c>
      <c r="AH13" s="141">
        <v>32409.608820300004</v>
      </c>
      <c r="AI13" s="140">
        <v>1796.7661196999995</v>
      </c>
      <c r="AJ13" s="145">
        <v>38383.8388203</v>
      </c>
      <c r="AK13" s="136">
        <v>1848.9281196999996</v>
      </c>
      <c r="AL13" s="145">
        <v>0.029</v>
      </c>
      <c r="AM13" s="145">
        <v>47005.955820300005</v>
      </c>
      <c r="AN13" s="62">
        <f t="shared" si="0"/>
        <v>50501.54505999999</v>
      </c>
      <c r="AP13" s="177"/>
    </row>
    <row r="14" spans="2:42" ht="22.5" customHeight="1">
      <c r="B14" s="54" t="s">
        <v>59</v>
      </c>
      <c r="C14" s="55"/>
      <c r="D14" s="136">
        <v>149695.57800000004</v>
      </c>
      <c r="E14" s="124">
        <v>620.4</v>
      </c>
      <c r="F14" s="124">
        <v>149075.17800000004</v>
      </c>
      <c r="G14" s="124">
        <v>87624</v>
      </c>
      <c r="H14" s="124">
        <v>1122</v>
      </c>
      <c r="I14" s="137">
        <v>0</v>
      </c>
      <c r="J14" s="138">
        <v>0</v>
      </c>
      <c r="K14" s="139">
        <v>1122</v>
      </c>
      <c r="L14" s="139">
        <v>0</v>
      </c>
      <c r="M14" s="140">
        <v>0</v>
      </c>
      <c r="N14" s="136">
        <v>61451.17799999999</v>
      </c>
      <c r="O14" s="141">
        <v>942.739</v>
      </c>
      <c r="P14" s="139">
        <v>0</v>
      </c>
      <c r="Q14" s="139">
        <v>60231.74699999999</v>
      </c>
      <c r="R14" s="139">
        <v>276.692</v>
      </c>
      <c r="S14" s="140">
        <v>0</v>
      </c>
      <c r="T14" s="136">
        <v>61630.43899999999</v>
      </c>
      <c r="U14" s="142">
        <v>0</v>
      </c>
      <c r="X14" s="54" t="s">
        <v>59</v>
      </c>
      <c r="Y14" s="55"/>
      <c r="Z14" s="136">
        <v>61630.43899999999</v>
      </c>
      <c r="AA14" s="136">
        <v>276.692</v>
      </c>
      <c r="AB14" s="143">
        <v>0</v>
      </c>
      <c r="AC14" s="144">
        <v>276.692</v>
      </c>
      <c r="AD14" s="136">
        <v>61353.74699999999</v>
      </c>
      <c r="AE14" s="143">
        <v>36187.288</v>
      </c>
      <c r="AF14" s="144">
        <v>25166.459</v>
      </c>
      <c r="AG14" s="145">
        <v>13071.177716000004</v>
      </c>
      <c r="AH14" s="141">
        <v>10677.9236676</v>
      </c>
      <c r="AI14" s="140">
        <v>2393.2540483999996</v>
      </c>
      <c r="AJ14" s="145">
        <v>11620.6626676</v>
      </c>
      <c r="AK14" s="136">
        <v>2669.9460483999997</v>
      </c>
      <c r="AL14" s="145">
        <v>0</v>
      </c>
      <c r="AM14" s="145">
        <v>12241.0626676</v>
      </c>
      <c r="AN14" s="62">
        <f t="shared" si="0"/>
        <v>134784.56928399997</v>
      </c>
      <c r="AP14" s="177"/>
    </row>
    <row r="15" spans="2:42" ht="22.5" customHeight="1">
      <c r="B15" s="54" t="s">
        <v>60</v>
      </c>
      <c r="C15" s="55"/>
      <c r="D15" s="136">
        <v>135494.354</v>
      </c>
      <c r="E15" s="124">
        <v>1141</v>
      </c>
      <c r="F15" s="124">
        <v>134353.354</v>
      </c>
      <c r="G15" s="124">
        <v>60983.672</v>
      </c>
      <c r="H15" s="124">
        <v>39.012</v>
      </c>
      <c r="I15" s="137">
        <v>0</v>
      </c>
      <c r="J15" s="138">
        <v>0</v>
      </c>
      <c r="K15" s="139">
        <v>39.012</v>
      </c>
      <c r="L15" s="139">
        <v>0</v>
      </c>
      <c r="M15" s="140">
        <v>0</v>
      </c>
      <c r="N15" s="136">
        <v>73369.68199999999</v>
      </c>
      <c r="O15" s="141">
        <v>26.989</v>
      </c>
      <c r="P15" s="139">
        <v>0</v>
      </c>
      <c r="Q15" s="139">
        <v>73315.47999999998</v>
      </c>
      <c r="R15" s="139">
        <v>27.213</v>
      </c>
      <c r="S15" s="140">
        <v>0</v>
      </c>
      <c r="T15" s="136">
        <v>73381.70499999997</v>
      </c>
      <c r="U15" s="142">
        <v>0</v>
      </c>
      <c r="X15" s="54" t="s">
        <v>60</v>
      </c>
      <c r="Y15" s="55"/>
      <c r="Z15" s="136">
        <v>73381.70499999997</v>
      </c>
      <c r="AA15" s="136">
        <v>27.213</v>
      </c>
      <c r="AB15" s="143">
        <v>17.958</v>
      </c>
      <c r="AC15" s="144">
        <v>9.255</v>
      </c>
      <c r="AD15" s="136">
        <v>73354.49199999998</v>
      </c>
      <c r="AE15" s="143">
        <v>14121.011999999999</v>
      </c>
      <c r="AF15" s="144">
        <v>59233.479999999996</v>
      </c>
      <c r="AG15" s="145">
        <v>10201.756031999998</v>
      </c>
      <c r="AH15" s="141">
        <v>6690.334994360001</v>
      </c>
      <c r="AI15" s="140">
        <v>3511.421037640001</v>
      </c>
      <c r="AJ15" s="145">
        <v>6717.32399436</v>
      </c>
      <c r="AK15" s="136">
        <v>3538.634037640001</v>
      </c>
      <c r="AL15" s="145">
        <v>0</v>
      </c>
      <c r="AM15" s="145">
        <v>7858.323994360002</v>
      </c>
      <c r="AN15" s="62">
        <f t="shared" si="0"/>
        <v>124097.39596799997</v>
      </c>
      <c r="AP15" s="177"/>
    </row>
    <row r="16" spans="2:42" ht="22.5" customHeight="1">
      <c r="B16" s="54" t="s">
        <v>61</v>
      </c>
      <c r="C16" s="55"/>
      <c r="D16" s="136">
        <v>167077.608</v>
      </c>
      <c r="E16" s="124">
        <v>11341.095000000001</v>
      </c>
      <c r="F16" s="124">
        <v>155736.51300000004</v>
      </c>
      <c r="G16" s="124">
        <v>3337.638</v>
      </c>
      <c r="H16" s="124">
        <v>1495.7300000000005</v>
      </c>
      <c r="I16" s="137">
        <v>22.104000000000003</v>
      </c>
      <c r="J16" s="138">
        <v>0</v>
      </c>
      <c r="K16" s="139">
        <v>1185.9120000000005</v>
      </c>
      <c r="L16" s="139">
        <v>287.714</v>
      </c>
      <c r="M16" s="140">
        <v>0</v>
      </c>
      <c r="N16" s="136">
        <v>152398.875</v>
      </c>
      <c r="O16" s="141">
        <v>8905.341</v>
      </c>
      <c r="P16" s="139">
        <v>0</v>
      </c>
      <c r="Q16" s="139">
        <v>137151.03100000002</v>
      </c>
      <c r="R16" s="139">
        <v>6342.473000000002</v>
      </c>
      <c r="S16" s="140">
        <v>0.03</v>
      </c>
      <c r="T16" s="136">
        <v>144967.16000000003</v>
      </c>
      <c r="U16" s="142">
        <v>0</v>
      </c>
      <c r="X16" s="54" t="s">
        <v>61</v>
      </c>
      <c r="Y16" s="55"/>
      <c r="Z16" s="136">
        <v>144967.13000000003</v>
      </c>
      <c r="AA16" s="136">
        <v>6630.187000000002</v>
      </c>
      <c r="AB16" s="143">
        <v>3055.4919999999993</v>
      </c>
      <c r="AC16" s="144">
        <v>3574.6949999999997</v>
      </c>
      <c r="AD16" s="136">
        <v>138336.94299999997</v>
      </c>
      <c r="AE16" s="143">
        <v>90218.33799999999</v>
      </c>
      <c r="AF16" s="144">
        <v>48118.605</v>
      </c>
      <c r="AG16" s="145">
        <v>104467.73597999998</v>
      </c>
      <c r="AH16" s="141">
        <v>77004.28106</v>
      </c>
      <c r="AI16" s="140">
        <v>27463.454919999996</v>
      </c>
      <c r="AJ16" s="145">
        <v>85931.72605999999</v>
      </c>
      <c r="AK16" s="136">
        <v>34093.64192</v>
      </c>
      <c r="AL16" s="145">
        <v>0.03</v>
      </c>
      <c r="AM16" s="145">
        <v>97272.82106</v>
      </c>
      <c r="AN16" s="62">
        <f t="shared" si="0"/>
        <v>35711.11501999998</v>
      </c>
      <c r="AP16" s="177"/>
    </row>
    <row r="17" spans="2:42" ht="22.5" customHeight="1">
      <c r="B17" s="64" t="s">
        <v>62</v>
      </c>
      <c r="C17" s="65"/>
      <c r="D17" s="124">
        <v>67361.3</v>
      </c>
      <c r="E17" s="124">
        <v>33974.861000000004</v>
      </c>
      <c r="F17" s="124">
        <v>33386.439</v>
      </c>
      <c r="G17" s="124">
        <v>2406.798</v>
      </c>
      <c r="H17" s="124">
        <v>2386.192</v>
      </c>
      <c r="I17" s="137">
        <v>2037.052</v>
      </c>
      <c r="J17" s="146">
        <v>0</v>
      </c>
      <c r="K17" s="147">
        <v>349.14000000000004</v>
      </c>
      <c r="L17" s="147">
        <v>0</v>
      </c>
      <c r="M17" s="148">
        <v>0</v>
      </c>
      <c r="N17" s="124">
        <v>30979.641</v>
      </c>
      <c r="O17" s="137">
        <v>10208.551</v>
      </c>
      <c r="P17" s="147">
        <v>0</v>
      </c>
      <c r="Q17" s="147">
        <v>19837.862</v>
      </c>
      <c r="R17" s="147">
        <v>931.535</v>
      </c>
      <c r="S17" s="148">
        <v>1.693</v>
      </c>
      <c r="T17" s="124">
        <v>21120.230000000003</v>
      </c>
      <c r="U17" s="149">
        <v>0</v>
      </c>
      <c r="X17" s="64" t="s">
        <v>62</v>
      </c>
      <c r="Y17" s="65"/>
      <c r="Z17" s="124">
        <v>21118.537000000004</v>
      </c>
      <c r="AA17" s="124">
        <v>931.535</v>
      </c>
      <c r="AB17" s="150">
        <v>320.47700000000003</v>
      </c>
      <c r="AC17" s="151">
        <v>611.058</v>
      </c>
      <c r="AD17" s="124">
        <v>20187.002</v>
      </c>
      <c r="AE17" s="150">
        <v>17446.850000000002</v>
      </c>
      <c r="AF17" s="151">
        <v>2740.152</v>
      </c>
      <c r="AG17" s="152">
        <v>19459.9803</v>
      </c>
      <c r="AH17" s="137">
        <v>18449.286500000002</v>
      </c>
      <c r="AI17" s="148">
        <v>1010.6938</v>
      </c>
      <c r="AJ17" s="152">
        <v>30694.8895</v>
      </c>
      <c r="AK17" s="124">
        <v>1942.2287999999999</v>
      </c>
      <c r="AL17" s="152">
        <v>1.693</v>
      </c>
      <c r="AM17" s="152">
        <v>64669.750499999995</v>
      </c>
      <c r="AN17" s="69">
        <f t="shared" si="0"/>
        <v>747.6277000000009</v>
      </c>
      <c r="AP17" s="177"/>
    </row>
    <row r="18" spans="2:42" ht="22.5" customHeight="1">
      <c r="B18" s="64" t="s">
        <v>63</v>
      </c>
      <c r="C18" s="65"/>
      <c r="D18" s="124">
        <v>52498.53799999999</v>
      </c>
      <c r="E18" s="124">
        <v>1217.2910000000002</v>
      </c>
      <c r="F18" s="124">
        <v>51281.246999999996</v>
      </c>
      <c r="G18" s="124">
        <v>1199.631</v>
      </c>
      <c r="H18" s="124">
        <v>101.72</v>
      </c>
      <c r="I18" s="137">
        <v>45.667</v>
      </c>
      <c r="J18" s="146">
        <v>0</v>
      </c>
      <c r="K18" s="147">
        <v>38.968</v>
      </c>
      <c r="L18" s="147">
        <v>17.085</v>
      </c>
      <c r="M18" s="148">
        <v>0</v>
      </c>
      <c r="N18" s="124">
        <v>50081.615999999995</v>
      </c>
      <c r="O18" s="137">
        <v>2593.451</v>
      </c>
      <c r="P18" s="147">
        <v>0</v>
      </c>
      <c r="Q18" s="147">
        <v>46692.109000000004</v>
      </c>
      <c r="R18" s="147">
        <v>745.4430000000002</v>
      </c>
      <c r="S18" s="148">
        <v>50.613</v>
      </c>
      <c r="T18" s="124">
        <v>47544.21800000001</v>
      </c>
      <c r="U18" s="149">
        <v>0</v>
      </c>
      <c r="X18" s="64" t="s">
        <v>63</v>
      </c>
      <c r="Y18" s="65"/>
      <c r="Z18" s="124">
        <v>47493.604999999996</v>
      </c>
      <c r="AA18" s="124">
        <v>762.5280000000001</v>
      </c>
      <c r="AB18" s="150">
        <v>645.389</v>
      </c>
      <c r="AC18" s="151">
        <v>117.13900000000001</v>
      </c>
      <c r="AD18" s="124">
        <v>46731.077</v>
      </c>
      <c r="AE18" s="150">
        <v>32208.663</v>
      </c>
      <c r="AF18" s="151">
        <v>14522.413999999999</v>
      </c>
      <c r="AG18" s="152">
        <v>39977.37759999999</v>
      </c>
      <c r="AH18" s="137">
        <v>36034.836779400015</v>
      </c>
      <c r="AI18" s="148">
        <v>3942.5408206</v>
      </c>
      <c r="AJ18" s="152">
        <v>38673.95477940001</v>
      </c>
      <c r="AK18" s="124">
        <v>4705.0688205999995</v>
      </c>
      <c r="AL18" s="152">
        <v>50.613</v>
      </c>
      <c r="AM18" s="152">
        <v>39891.24577940001</v>
      </c>
      <c r="AN18" s="69">
        <f t="shared" si="0"/>
        <v>7851.610400000005</v>
      </c>
      <c r="AP18" s="177"/>
    </row>
    <row r="19" spans="2:42" ht="22.5" customHeight="1">
      <c r="B19" s="64" t="s">
        <v>64</v>
      </c>
      <c r="C19" s="65"/>
      <c r="D19" s="124">
        <v>3589.622</v>
      </c>
      <c r="E19" s="124">
        <v>469.098</v>
      </c>
      <c r="F19" s="124">
        <v>3120.524</v>
      </c>
      <c r="G19" s="124">
        <v>0</v>
      </c>
      <c r="H19" s="124">
        <v>0</v>
      </c>
      <c r="I19" s="137">
        <v>0</v>
      </c>
      <c r="J19" s="146">
        <v>0</v>
      </c>
      <c r="K19" s="147">
        <v>0</v>
      </c>
      <c r="L19" s="147">
        <v>0</v>
      </c>
      <c r="M19" s="148">
        <v>0</v>
      </c>
      <c r="N19" s="124">
        <v>3120.524</v>
      </c>
      <c r="O19" s="137">
        <v>311.667</v>
      </c>
      <c r="P19" s="147">
        <v>0</v>
      </c>
      <c r="Q19" s="147">
        <v>2765.642</v>
      </c>
      <c r="R19" s="147">
        <v>43.215</v>
      </c>
      <c r="S19" s="148">
        <v>0</v>
      </c>
      <c r="T19" s="124">
        <v>2808.857</v>
      </c>
      <c r="U19" s="149">
        <v>0</v>
      </c>
      <c r="X19" s="64" t="s">
        <v>64</v>
      </c>
      <c r="Y19" s="65"/>
      <c r="Z19" s="124">
        <v>2808.857</v>
      </c>
      <c r="AA19" s="124">
        <v>43.215</v>
      </c>
      <c r="AB19" s="150">
        <v>43.054</v>
      </c>
      <c r="AC19" s="151">
        <v>0.161</v>
      </c>
      <c r="AD19" s="124">
        <v>2765.642</v>
      </c>
      <c r="AE19" s="150">
        <v>2765.642</v>
      </c>
      <c r="AF19" s="151">
        <v>0</v>
      </c>
      <c r="AG19" s="152">
        <v>237.94063999999997</v>
      </c>
      <c r="AH19" s="137">
        <v>43.673</v>
      </c>
      <c r="AI19" s="148">
        <v>194.26764000000003</v>
      </c>
      <c r="AJ19" s="152">
        <v>355.34</v>
      </c>
      <c r="AK19" s="124">
        <v>237.48264000000003</v>
      </c>
      <c r="AL19" s="152">
        <v>0</v>
      </c>
      <c r="AM19" s="152">
        <v>824.438</v>
      </c>
      <c r="AN19" s="69">
        <f t="shared" si="0"/>
        <v>2527.70136</v>
      </c>
      <c r="AP19" s="177"/>
    </row>
    <row r="20" spans="2:42" ht="22.5" customHeight="1">
      <c r="B20" s="64" t="s">
        <v>65</v>
      </c>
      <c r="C20" s="65"/>
      <c r="D20" s="124">
        <v>43066.722</v>
      </c>
      <c r="E20" s="124">
        <v>1761.492</v>
      </c>
      <c r="F20" s="124">
        <v>41305.23</v>
      </c>
      <c r="G20" s="124">
        <v>3821.245</v>
      </c>
      <c r="H20" s="124">
        <v>608.23</v>
      </c>
      <c r="I20" s="137">
        <v>377.4</v>
      </c>
      <c r="J20" s="146">
        <v>0</v>
      </c>
      <c r="K20" s="147">
        <v>169.83</v>
      </c>
      <c r="L20" s="147">
        <v>61</v>
      </c>
      <c r="M20" s="148">
        <v>0</v>
      </c>
      <c r="N20" s="124">
        <v>37483.985</v>
      </c>
      <c r="O20" s="137">
        <v>7218.570000000001</v>
      </c>
      <c r="P20" s="147">
        <v>0</v>
      </c>
      <c r="Q20" s="147">
        <v>29753.754999999997</v>
      </c>
      <c r="R20" s="147">
        <v>511.66</v>
      </c>
      <c r="S20" s="148">
        <v>0</v>
      </c>
      <c r="T20" s="124">
        <v>30496.245</v>
      </c>
      <c r="U20" s="149">
        <v>0</v>
      </c>
      <c r="X20" s="64" t="s">
        <v>65</v>
      </c>
      <c r="Y20" s="65"/>
      <c r="Z20" s="124">
        <v>30496.245</v>
      </c>
      <c r="AA20" s="124">
        <v>572.6600000000001</v>
      </c>
      <c r="AB20" s="150">
        <v>61</v>
      </c>
      <c r="AC20" s="151">
        <v>511.66</v>
      </c>
      <c r="AD20" s="124">
        <v>29923.585</v>
      </c>
      <c r="AE20" s="150">
        <v>3667.908</v>
      </c>
      <c r="AF20" s="151">
        <v>26255.677</v>
      </c>
      <c r="AG20" s="152">
        <v>16266.317400000002</v>
      </c>
      <c r="AH20" s="137">
        <v>15139.01834</v>
      </c>
      <c r="AI20" s="148">
        <v>1127.2990599999998</v>
      </c>
      <c r="AJ20" s="152">
        <v>22734.98834</v>
      </c>
      <c r="AK20" s="124">
        <v>1699.95906</v>
      </c>
      <c r="AL20" s="152">
        <v>0</v>
      </c>
      <c r="AM20" s="152">
        <v>24496.48034</v>
      </c>
      <c r="AN20" s="69">
        <f t="shared" si="0"/>
        <v>16870.2826</v>
      </c>
      <c r="AP20" s="177"/>
    </row>
    <row r="21" spans="2:42" ht="22.5" customHeight="1">
      <c r="B21" s="64" t="s">
        <v>86</v>
      </c>
      <c r="C21" s="65"/>
      <c r="D21" s="124">
        <v>298.775</v>
      </c>
      <c r="E21" s="124">
        <v>0</v>
      </c>
      <c r="F21" s="124">
        <v>298.775</v>
      </c>
      <c r="G21" s="124">
        <v>0</v>
      </c>
      <c r="H21" s="124">
        <v>0</v>
      </c>
      <c r="I21" s="137">
        <v>0</v>
      </c>
      <c r="J21" s="146">
        <v>0</v>
      </c>
      <c r="K21" s="147">
        <v>0</v>
      </c>
      <c r="L21" s="147">
        <v>0</v>
      </c>
      <c r="M21" s="148">
        <v>0</v>
      </c>
      <c r="N21" s="124">
        <v>298.775</v>
      </c>
      <c r="O21" s="137">
        <v>0</v>
      </c>
      <c r="P21" s="147">
        <v>0</v>
      </c>
      <c r="Q21" s="147">
        <v>298.775</v>
      </c>
      <c r="R21" s="147">
        <v>0</v>
      </c>
      <c r="S21" s="148">
        <v>0</v>
      </c>
      <c r="T21" s="124">
        <v>298.775</v>
      </c>
      <c r="U21" s="149">
        <v>0</v>
      </c>
      <c r="X21" s="64" t="s">
        <v>86</v>
      </c>
      <c r="Y21" s="65"/>
      <c r="Z21" s="124">
        <v>298.775</v>
      </c>
      <c r="AA21" s="124">
        <v>0</v>
      </c>
      <c r="AB21" s="150">
        <v>0</v>
      </c>
      <c r="AC21" s="151">
        <v>0</v>
      </c>
      <c r="AD21" s="124">
        <v>298.775</v>
      </c>
      <c r="AE21" s="150">
        <v>298.775</v>
      </c>
      <c r="AF21" s="151">
        <v>0</v>
      </c>
      <c r="AG21" s="152">
        <v>298.775</v>
      </c>
      <c r="AH21" s="137">
        <v>298.775</v>
      </c>
      <c r="AI21" s="148">
        <v>0</v>
      </c>
      <c r="AJ21" s="152">
        <v>298.775</v>
      </c>
      <c r="AK21" s="124">
        <v>0</v>
      </c>
      <c r="AL21" s="152">
        <v>0</v>
      </c>
      <c r="AM21" s="152">
        <v>298.775</v>
      </c>
      <c r="AN21" s="69"/>
      <c r="AP21" s="177"/>
    </row>
    <row r="22" spans="2:42" ht="22.5" customHeight="1">
      <c r="B22" s="64" t="s">
        <v>66</v>
      </c>
      <c r="C22" s="65"/>
      <c r="D22" s="124">
        <v>1677.568</v>
      </c>
      <c r="E22" s="124">
        <v>0</v>
      </c>
      <c r="F22" s="124">
        <v>1677.568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1677.568</v>
      </c>
      <c r="O22" s="137">
        <v>0.984</v>
      </c>
      <c r="P22" s="147">
        <v>0</v>
      </c>
      <c r="Q22" s="147">
        <v>1675.3339999999998</v>
      </c>
      <c r="R22" s="147">
        <v>1.25</v>
      </c>
      <c r="S22" s="148">
        <v>0</v>
      </c>
      <c r="T22" s="124">
        <v>1676.584</v>
      </c>
      <c r="U22" s="149">
        <v>0</v>
      </c>
      <c r="X22" s="64" t="s">
        <v>66</v>
      </c>
      <c r="Y22" s="65"/>
      <c r="Z22" s="124">
        <v>1676.584</v>
      </c>
      <c r="AA22" s="124">
        <v>1.25</v>
      </c>
      <c r="AB22" s="150">
        <v>1.25</v>
      </c>
      <c r="AC22" s="151">
        <v>0</v>
      </c>
      <c r="AD22" s="124">
        <v>1675.3339999999998</v>
      </c>
      <c r="AE22" s="150">
        <v>1559.3289999999997</v>
      </c>
      <c r="AF22" s="151">
        <v>116.00500000000001</v>
      </c>
      <c r="AG22" s="152">
        <v>193.72992000000002</v>
      </c>
      <c r="AH22" s="137">
        <v>5.228</v>
      </c>
      <c r="AI22" s="148">
        <v>188.50192</v>
      </c>
      <c r="AJ22" s="152">
        <v>6.212</v>
      </c>
      <c r="AK22" s="124">
        <v>189.75192</v>
      </c>
      <c r="AL22" s="152">
        <v>0</v>
      </c>
      <c r="AM22" s="152">
        <v>6.212</v>
      </c>
      <c r="AN22" s="69">
        <f t="shared" si="0"/>
        <v>1481.6040799999998</v>
      </c>
      <c r="AP22" s="177"/>
    </row>
    <row r="23" spans="2:42" ht="22.5" customHeight="1">
      <c r="B23" s="64" t="s">
        <v>67</v>
      </c>
      <c r="C23" s="65"/>
      <c r="D23" s="124">
        <v>531479.63</v>
      </c>
      <c r="E23" s="124">
        <v>399791.801</v>
      </c>
      <c r="F23" s="124">
        <v>131687.82899999997</v>
      </c>
      <c r="G23" s="124">
        <v>1787.917</v>
      </c>
      <c r="H23" s="124">
        <v>1729.019</v>
      </c>
      <c r="I23" s="137">
        <v>1720.903</v>
      </c>
      <c r="J23" s="146">
        <v>0</v>
      </c>
      <c r="K23" s="147">
        <v>8.116</v>
      </c>
      <c r="L23" s="147">
        <v>0</v>
      </c>
      <c r="M23" s="148">
        <v>0</v>
      </c>
      <c r="N23" s="124">
        <v>129899.91199999998</v>
      </c>
      <c r="O23" s="137">
        <v>33502.61</v>
      </c>
      <c r="P23" s="147">
        <v>0</v>
      </c>
      <c r="Q23" s="147">
        <v>94534.18000000001</v>
      </c>
      <c r="R23" s="147">
        <v>1856.9589999999996</v>
      </c>
      <c r="S23" s="148">
        <v>6.163</v>
      </c>
      <c r="T23" s="124">
        <v>96405.418</v>
      </c>
      <c r="U23" s="149">
        <v>0</v>
      </c>
      <c r="X23" s="64" t="s">
        <v>67</v>
      </c>
      <c r="Y23" s="65"/>
      <c r="Z23" s="124">
        <v>96399.255</v>
      </c>
      <c r="AA23" s="124">
        <v>1856.9589999999996</v>
      </c>
      <c r="AB23" s="150">
        <v>1499.118</v>
      </c>
      <c r="AC23" s="151">
        <v>357.84099999999995</v>
      </c>
      <c r="AD23" s="124">
        <v>94542.29600000002</v>
      </c>
      <c r="AE23" s="150">
        <v>88022.487</v>
      </c>
      <c r="AF23" s="151">
        <v>6519.809</v>
      </c>
      <c r="AG23" s="152">
        <v>94542.29600000002</v>
      </c>
      <c r="AH23" s="137">
        <v>92595.64835</v>
      </c>
      <c r="AI23" s="148">
        <v>1946.6476500000003</v>
      </c>
      <c r="AJ23" s="152">
        <v>127819.16135000001</v>
      </c>
      <c r="AK23" s="124">
        <v>3803.6066499999997</v>
      </c>
      <c r="AL23" s="152">
        <v>6.163</v>
      </c>
      <c r="AM23" s="152">
        <v>527610.96235</v>
      </c>
      <c r="AN23" s="69">
        <f t="shared" si="0"/>
        <v>58.89800000000105</v>
      </c>
      <c r="AP23" s="177"/>
    </row>
    <row r="24" spans="2:42" ht="22.5" customHeight="1">
      <c r="B24" s="64" t="s">
        <v>68</v>
      </c>
      <c r="C24" s="65"/>
      <c r="D24" s="124">
        <v>84380.71699999999</v>
      </c>
      <c r="E24" s="124">
        <v>292.46</v>
      </c>
      <c r="F24" s="124">
        <v>84088.257</v>
      </c>
      <c r="G24" s="124">
        <v>8516</v>
      </c>
      <c r="H24" s="124">
        <v>4500</v>
      </c>
      <c r="I24" s="137">
        <v>0</v>
      </c>
      <c r="J24" s="146">
        <v>0</v>
      </c>
      <c r="K24" s="147">
        <v>4500</v>
      </c>
      <c r="L24" s="147">
        <v>0</v>
      </c>
      <c r="M24" s="148">
        <v>0</v>
      </c>
      <c r="N24" s="124">
        <v>75572.257</v>
      </c>
      <c r="O24" s="137">
        <v>3843.217</v>
      </c>
      <c r="P24" s="147">
        <v>0</v>
      </c>
      <c r="Q24" s="147">
        <v>68330.24699999999</v>
      </c>
      <c r="R24" s="147">
        <v>3398.1400000000003</v>
      </c>
      <c r="S24" s="148">
        <v>0.653</v>
      </c>
      <c r="T24" s="124">
        <v>76229.04</v>
      </c>
      <c r="U24" s="149">
        <v>0</v>
      </c>
      <c r="X24" s="64" t="s">
        <v>68</v>
      </c>
      <c r="Y24" s="65"/>
      <c r="Z24" s="124">
        <v>76228.38699999999</v>
      </c>
      <c r="AA24" s="124">
        <v>3398.1400000000003</v>
      </c>
      <c r="AB24" s="150">
        <v>1269.2020000000002</v>
      </c>
      <c r="AC24" s="151">
        <v>2128.9379999999996</v>
      </c>
      <c r="AD24" s="124">
        <v>72830.24699999999</v>
      </c>
      <c r="AE24" s="150">
        <v>58270.850999999995</v>
      </c>
      <c r="AF24" s="151">
        <v>14559.396000000002</v>
      </c>
      <c r="AG24" s="152">
        <v>72830.24699999999</v>
      </c>
      <c r="AH24" s="137">
        <v>64568.78493</v>
      </c>
      <c r="AI24" s="148">
        <v>8261.462070000001</v>
      </c>
      <c r="AJ24" s="152">
        <v>68412.00193</v>
      </c>
      <c r="AK24" s="124">
        <v>11659.602069999999</v>
      </c>
      <c r="AL24" s="152">
        <v>0.653</v>
      </c>
      <c r="AM24" s="152">
        <v>68704.46192999999</v>
      </c>
      <c r="AN24" s="69">
        <f t="shared" si="0"/>
        <v>4016</v>
      </c>
      <c r="AP24" s="177"/>
    </row>
    <row r="25" spans="2:42" ht="22.5" customHeight="1">
      <c r="B25" s="54" t="s">
        <v>69</v>
      </c>
      <c r="C25" s="55"/>
      <c r="D25" s="136">
        <v>255032.46699999995</v>
      </c>
      <c r="E25" s="124">
        <v>5159.549</v>
      </c>
      <c r="F25" s="124">
        <v>249872.91799999995</v>
      </c>
      <c r="G25" s="124">
        <v>7444</v>
      </c>
      <c r="H25" s="124">
        <v>7444</v>
      </c>
      <c r="I25" s="137">
        <v>7444</v>
      </c>
      <c r="J25" s="138">
        <v>0</v>
      </c>
      <c r="K25" s="139">
        <v>0</v>
      </c>
      <c r="L25" s="139">
        <v>0</v>
      </c>
      <c r="M25" s="140">
        <v>0</v>
      </c>
      <c r="N25" s="136">
        <v>242428.91799999995</v>
      </c>
      <c r="O25" s="141">
        <v>4032.33</v>
      </c>
      <c r="P25" s="139">
        <v>0</v>
      </c>
      <c r="Q25" s="139">
        <v>219067.90099999998</v>
      </c>
      <c r="R25" s="139">
        <v>19328.686999999998</v>
      </c>
      <c r="S25" s="140">
        <v>0</v>
      </c>
      <c r="T25" s="136">
        <v>238396.58799999996</v>
      </c>
      <c r="U25" s="142">
        <v>0</v>
      </c>
      <c r="X25" s="54" t="s">
        <v>69</v>
      </c>
      <c r="Y25" s="55"/>
      <c r="Z25" s="136">
        <v>238396.58799999996</v>
      </c>
      <c r="AA25" s="136">
        <v>19328.686999999998</v>
      </c>
      <c r="AB25" s="143">
        <v>10590.374999999998</v>
      </c>
      <c r="AC25" s="144">
        <v>8738.312</v>
      </c>
      <c r="AD25" s="136">
        <v>219067.90099999998</v>
      </c>
      <c r="AE25" s="143">
        <v>196671.04400000002</v>
      </c>
      <c r="AF25" s="144">
        <v>22396.857</v>
      </c>
      <c r="AG25" s="145">
        <v>219067.90099999998</v>
      </c>
      <c r="AH25" s="141">
        <v>218509.285</v>
      </c>
      <c r="AI25" s="140">
        <v>558.616</v>
      </c>
      <c r="AJ25" s="145">
        <v>229985.615</v>
      </c>
      <c r="AK25" s="136">
        <v>19887.303</v>
      </c>
      <c r="AL25" s="145">
        <v>0</v>
      </c>
      <c r="AM25" s="145">
        <v>235145.164</v>
      </c>
      <c r="AN25" s="62">
        <f t="shared" si="0"/>
        <v>0</v>
      </c>
      <c r="AP25" s="177"/>
    </row>
    <row r="26" spans="2:42" ht="22.5" customHeight="1">
      <c r="B26" s="54" t="s">
        <v>70</v>
      </c>
      <c r="C26" s="55"/>
      <c r="D26" s="136">
        <v>39693.86</v>
      </c>
      <c r="E26" s="136">
        <v>0</v>
      </c>
      <c r="F26" s="136">
        <v>39693.86</v>
      </c>
      <c r="G26" s="136">
        <v>11529.260000000002</v>
      </c>
      <c r="H26" s="136">
        <v>11529.260000000002</v>
      </c>
      <c r="I26" s="141">
        <v>11341.3</v>
      </c>
      <c r="J26" s="139">
        <v>0</v>
      </c>
      <c r="K26" s="139">
        <v>187.96</v>
      </c>
      <c r="L26" s="139">
        <v>0</v>
      </c>
      <c r="M26" s="140">
        <v>0</v>
      </c>
      <c r="N26" s="136">
        <v>28164.6</v>
      </c>
      <c r="O26" s="141">
        <v>940.776</v>
      </c>
      <c r="P26" s="139">
        <v>0</v>
      </c>
      <c r="Q26" s="139">
        <v>27016.979</v>
      </c>
      <c r="R26" s="139">
        <v>206.84500000000003</v>
      </c>
      <c r="S26" s="140">
        <v>0</v>
      </c>
      <c r="T26" s="136">
        <v>27411.784</v>
      </c>
      <c r="U26" s="142">
        <v>0</v>
      </c>
      <c r="X26" s="54" t="s">
        <v>70</v>
      </c>
      <c r="Y26" s="55"/>
      <c r="Z26" s="136">
        <v>27411.784</v>
      </c>
      <c r="AA26" s="136">
        <v>206.84500000000003</v>
      </c>
      <c r="AB26" s="143">
        <v>178.648</v>
      </c>
      <c r="AC26" s="144">
        <v>28.172</v>
      </c>
      <c r="AD26" s="136">
        <v>27204.939</v>
      </c>
      <c r="AE26" s="143">
        <v>25587.719000000005</v>
      </c>
      <c r="AF26" s="144">
        <v>1617.22</v>
      </c>
      <c r="AG26" s="145">
        <v>27204.939</v>
      </c>
      <c r="AH26" s="141">
        <v>24129.860999999997</v>
      </c>
      <c r="AI26" s="140">
        <v>3075.078</v>
      </c>
      <c r="AJ26" s="145">
        <v>36411.937000000005</v>
      </c>
      <c r="AK26" s="136">
        <v>3281.923</v>
      </c>
      <c r="AL26" s="145">
        <v>0</v>
      </c>
      <c r="AM26" s="145">
        <v>36411.937000000005</v>
      </c>
      <c r="AN26" s="62">
        <f>SUM(AN27:AN29)</f>
        <v>0</v>
      </c>
      <c r="AP26" s="177"/>
    </row>
    <row r="27" spans="2:42" ht="22.5" customHeight="1">
      <c r="B27" s="71"/>
      <c r="C27" s="72" t="s">
        <v>71</v>
      </c>
      <c r="D27" s="153">
        <v>9735.317</v>
      </c>
      <c r="E27" s="153">
        <v>0</v>
      </c>
      <c r="F27" s="153">
        <v>9735.317</v>
      </c>
      <c r="G27" s="153">
        <v>2118</v>
      </c>
      <c r="H27" s="153">
        <v>2118</v>
      </c>
      <c r="I27" s="154">
        <v>2118</v>
      </c>
      <c r="J27" s="155">
        <v>0</v>
      </c>
      <c r="K27" s="155">
        <v>0</v>
      </c>
      <c r="L27" s="155">
        <v>0</v>
      </c>
      <c r="M27" s="156">
        <v>0</v>
      </c>
      <c r="N27" s="153">
        <v>7617.317</v>
      </c>
      <c r="O27" s="154">
        <v>0</v>
      </c>
      <c r="P27" s="155">
        <v>0</v>
      </c>
      <c r="Q27" s="155">
        <v>7617.317</v>
      </c>
      <c r="R27" s="155">
        <v>0</v>
      </c>
      <c r="S27" s="156">
        <v>0</v>
      </c>
      <c r="T27" s="153">
        <v>7617.317</v>
      </c>
      <c r="U27" s="157">
        <v>0</v>
      </c>
      <c r="X27" s="71"/>
      <c r="Y27" s="72" t="s">
        <v>71</v>
      </c>
      <c r="Z27" s="153">
        <v>7617.317</v>
      </c>
      <c r="AA27" s="153">
        <v>0</v>
      </c>
      <c r="AB27" s="158">
        <v>0</v>
      </c>
      <c r="AC27" s="159">
        <v>0</v>
      </c>
      <c r="AD27" s="153">
        <v>7617.317</v>
      </c>
      <c r="AE27" s="158">
        <v>6276.298000000001</v>
      </c>
      <c r="AF27" s="159">
        <v>1341.019</v>
      </c>
      <c r="AG27" s="160">
        <v>7617.317</v>
      </c>
      <c r="AH27" s="154">
        <v>7501.624999999999</v>
      </c>
      <c r="AI27" s="156">
        <v>115.692</v>
      </c>
      <c r="AJ27" s="160">
        <v>9619.625</v>
      </c>
      <c r="AK27" s="153">
        <v>115.692</v>
      </c>
      <c r="AL27" s="160">
        <v>0</v>
      </c>
      <c r="AM27" s="160">
        <v>9619.625</v>
      </c>
      <c r="AN27" s="77">
        <f t="shared" si="0"/>
        <v>0</v>
      </c>
      <c r="AP27" s="177"/>
    </row>
    <row r="28" spans="2:42" ht="22.5" customHeight="1">
      <c r="B28" s="71"/>
      <c r="C28" s="72" t="s">
        <v>72</v>
      </c>
      <c r="D28" s="153">
        <v>6563.794000000001</v>
      </c>
      <c r="E28" s="153">
        <v>0</v>
      </c>
      <c r="F28" s="153">
        <v>6563.794000000001</v>
      </c>
      <c r="G28" s="153">
        <v>6547.06</v>
      </c>
      <c r="H28" s="153">
        <v>6547.06</v>
      </c>
      <c r="I28" s="154">
        <v>6359.1</v>
      </c>
      <c r="J28" s="155">
        <v>0</v>
      </c>
      <c r="K28" s="155">
        <v>187.96</v>
      </c>
      <c r="L28" s="155">
        <v>0</v>
      </c>
      <c r="M28" s="156">
        <v>0</v>
      </c>
      <c r="N28" s="153">
        <v>16.733999999999998</v>
      </c>
      <c r="O28" s="154">
        <v>3</v>
      </c>
      <c r="P28" s="155">
        <v>0</v>
      </c>
      <c r="Q28" s="155">
        <v>4.71</v>
      </c>
      <c r="R28" s="155">
        <v>9.024</v>
      </c>
      <c r="S28" s="156">
        <v>0</v>
      </c>
      <c r="T28" s="153">
        <v>201.69400000000002</v>
      </c>
      <c r="U28" s="157">
        <v>0</v>
      </c>
      <c r="X28" s="71"/>
      <c r="Y28" s="72" t="s">
        <v>72</v>
      </c>
      <c r="Z28" s="153">
        <v>201.69400000000002</v>
      </c>
      <c r="AA28" s="153">
        <v>9.024</v>
      </c>
      <c r="AB28" s="158">
        <v>9.024</v>
      </c>
      <c r="AC28" s="159">
        <v>0</v>
      </c>
      <c r="AD28" s="153">
        <v>192.67000000000002</v>
      </c>
      <c r="AE28" s="158">
        <v>192.67000000000002</v>
      </c>
      <c r="AF28" s="159">
        <v>0</v>
      </c>
      <c r="AG28" s="160">
        <v>192.67000000000002</v>
      </c>
      <c r="AH28" s="154">
        <v>192.67000000000002</v>
      </c>
      <c r="AI28" s="156">
        <v>0</v>
      </c>
      <c r="AJ28" s="160">
        <v>6554.77</v>
      </c>
      <c r="AK28" s="153">
        <v>9.024</v>
      </c>
      <c r="AL28" s="160">
        <v>0</v>
      </c>
      <c r="AM28" s="160">
        <v>6554.77</v>
      </c>
      <c r="AN28" s="77">
        <f t="shared" si="0"/>
        <v>0</v>
      </c>
      <c r="AP28" s="177"/>
    </row>
    <row r="29" spans="2:42" ht="22.5" customHeight="1">
      <c r="B29" s="79"/>
      <c r="C29" s="80" t="s">
        <v>73</v>
      </c>
      <c r="D29" s="161">
        <v>23394.748999999996</v>
      </c>
      <c r="E29" s="161">
        <v>0</v>
      </c>
      <c r="F29" s="161">
        <v>23394.748999999996</v>
      </c>
      <c r="G29" s="161">
        <v>2864.2</v>
      </c>
      <c r="H29" s="161">
        <v>2864.2</v>
      </c>
      <c r="I29" s="162">
        <v>2864.2</v>
      </c>
      <c r="J29" s="163">
        <v>0</v>
      </c>
      <c r="K29" s="163">
        <v>0</v>
      </c>
      <c r="L29" s="163">
        <v>0</v>
      </c>
      <c r="M29" s="164">
        <v>0</v>
      </c>
      <c r="N29" s="161">
        <v>20530.549</v>
      </c>
      <c r="O29" s="162">
        <v>937.776</v>
      </c>
      <c r="P29" s="163">
        <v>0</v>
      </c>
      <c r="Q29" s="163">
        <v>19394.951999999997</v>
      </c>
      <c r="R29" s="163">
        <v>197.82100000000003</v>
      </c>
      <c r="S29" s="164">
        <v>0</v>
      </c>
      <c r="T29" s="161">
        <v>19592.773</v>
      </c>
      <c r="U29" s="165">
        <v>0</v>
      </c>
      <c r="X29" s="79"/>
      <c r="Y29" s="80" t="s">
        <v>73</v>
      </c>
      <c r="Z29" s="161">
        <v>19592.773</v>
      </c>
      <c r="AA29" s="161">
        <v>197.82100000000003</v>
      </c>
      <c r="AB29" s="166">
        <v>169.624</v>
      </c>
      <c r="AC29" s="167">
        <v>28.172</v>
      </c>
      <c r="AD29" s="161">
        <v>19394.951999999997</v>
      </c>
      <c r="AE29" s="166">
        <v>19118.751000000004</v>
      </c>
      <c r="AF29" s="167">
        <v>276.20099999999996</v>
      </c>
      <c r="AG29" s="168">
        <v>19394.951999999997</v>
      </c>
      <c r="AH29" s="162">
        <v>16435.566</v>
      </c>
      <c r="AI29" s="164">
        <v>2959.386</v>
      </c>
      <c r="AJ29" s="168">
        <v>20237.542</v>
      </c>
      <c r="AK29" s="161">
        <v>3157.207</v>
      </c>
      <c r="AL29" s="168">
        <v>0</v>
      </c>
      <c r="AM29" s="168">
        <v>20237.542</v>
      </c>
      <c r="AN29" s="85">
        <f t="shared" si="0"/>
        <v>0</v>
      </c>
      <c r="AP29" s="177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77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77"/>
    </row>
    <row r="32" spans="2:42" ht="22.5" customHeight="1">
      <c r="B32" s="54" t="s">
        <v>75</v>
      </c>
      <c r="C32" s="55"/>
      <c r="D32" s="124">
        <v>39848.348</v>
      </c>
      <c r="E32" s="124">
        <v>46.047</v>
      </c>
      <c r="F32" s="124">
        <v>39802.301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39802.301</v>
      </c>
      <c r="O32" s="137">
        <v>0</v>
      </c>
      <c r="P32" s="147">
        <v>0</v>
      </c>
      <c r="Q32" s="147">
        <v>39772.041</v>
      </c>
      <c r="R32" s="147">
        <v>30.26</v>
      </c>
      <c r="S32" s="148">
        <v>0</v>
      </c>
      <c r="T32" s="124">
        <v>39802.301</v>
      </c>
      <c r="U32" s="149">
        <v>0</v>
      </c>
      <c r="X32" s="54" t="s">
        <v>75</v>
      </c>
      <c r="Y32" s="55"/>
      <c r="Z32" s="124">
        <v>39802.301</v>
      </c>
      <c r="AA32" s="124">
        <v>30.26</v>
      </c>
      <c r="AB32" s="150">
        <v>0</v>
      </c>
      <c r="AC32" s="151">
        <v>30.26</v>
      </c>
      <c r="AD32" s="124">
        <v>39772.041</v>
      </c>
      <c r="AE32" s="150">
        <v>1345.6309999999999</v>
      </c>
      <c r="AF32" s="151">
        <v>38426.409999999996</v>
      </c>
      <c r="AG32" s="152">
        <v>39772.041</v>
      </c>
      <c r="AH32" s="137">
        <v>37829.415</v>
      </c>
      <c r="AI32" s="148">
        <v>1942.626</v>
      </c>
      <c r="AJ32" s="152">
        <v>37829.415</v>
      </c>
      <c r="AK32" s="124">
        <v>1972.886</v>
      </c>
      <c r="AL32" s="152">
        <v>0</v>
      </c>
      <c r="AM32" s="152">
        <v>37875.462</v>
      </c>
      <c r="AN32" s="69">
        <f t="shared" si="0"/>
        <v>0</v>
      </c>
      <c r="AP32" s="177"/>
    </row>
    <row r="33" spans="2:42" ht="22.5" customHeight="1">
      <c r="B33" s="184" t="s">
        <v>88</v>
      </c>
      <c r="C33" s="14"/>
      <c r="D33" s="124">
        <v>500.73199999999997</v>
      </c>
      <c r="E33" s="124">
        <v>0</v>
      </c>
      <c r="F33" s="124">
        <v>500.73199999999997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500.73199999999997</v>
      </c>
      <c r="O33" s="137">
        <v>1.614</v>
      </c>
      <c r="P33" s="147">
        <v>0</v>
      </c>
      <c r="Q33" s="147">
        <v>497.27700000000004</v>
      </c>
      <c r="R33" s="147">
        <v>1.248</v>
      </c>
      <c r="S33" s="148">
        <v>0.593</v>
      </c>
      <c r="T33" s="124">
        <v>499.11800000000005</v>
      </c>
      <c r="U33" s="149">
        <v>0</v>
      </c>
      <c r="X33" s="184" t="s">
        <v>88</v>
      </c>
      <c r="Y33" s="14"/>
      <c r="Z33" s="124">
        <v>498.525</v>
      </c>
      <c r="AA33" s="124">
        <v>1.248</v>
      </c>
      <c r="AB33" s="150">
        <v>0.19</v>
      </c>
      <c r="AC33" s="151">
        <v>1.058</v>
      </c>
      <c r="AD33" s="124">
        <v>497.27700000000004</v>
      </c>
      <c r="AE33" s="150">
        <v>25.808</v>
      </c>
      <c r="AF33" s="151">
        <v>471.38400000000007</v>
      </c>
      <c r="AG33" s="152">
        <v>496.56190000000004</v>
      </c>
      <c r="AH33" s="137">
        <v>477.86553</v>
      </c>
      <c r="AI33" s="148">
        <v>18.696370000000005</v>
      </c>
      <c r="AJ33" s="152">
        <v>479.47953</v>
      </c>
      <c r="AK33" s="124">
        <v>19.944370000000003</v>
      </c>
      <c r="AL33" s="152">
        <v>0.593</v>
      </c>
      <c r="AM33" s="152">
        <v>479.47953</v>
      </c>
      <c r="AN33" s="69"/>
      <c r="AP33" s="177"/>
    </row>
    <row r="34" spans="2:42" ht="22.5" customHeight="1">
      <c r="B34" s="87" t="s">
        <v>77</v>
      </c>
      <c r="C34" s="88"/>
      <c r="D34" s="124">
        <v>32762.917999999994</v>
      </c>
      <c r="E34" s="124">
        <v>339.637</v>
      </c>
      <c r="F34" s="124">
        <v>32423.281</v>
      </c>
      <c r="G34" s="124">
        <v>265.572</v>
      </c>
      <c r="H34" s="124">
        <v>265.572</v>
      </c>
      <c r="I34" s="137">
        <v>0</v>
      </c>
      <c r="J34" s="147">
        <v>0</v>
      </c>
      <c r="K34" s="147">
        <v>17.282</v>
      </c>
      <c r="L34" s="147">
        <v>248.29</v>
      </c>
      <c r="M34" s="148">
        <v>0</v>
      </c>
      <c r="N34" s="124">
        <v>32157.709</v>
      </c>
      <c r="O34" s="137">
        <v>344.949</v>
      </c>
      <c r="P34" s="147">
        <v>0</v>
      </c>
      <c r="Q34" s="147">
        <v>27010.737999999998</v>
      </c>
      <c r="R34" s="147">
        <v>4801.99</v>
      </c>
      <c r="S34" s="148">
        <v>0.032</v>
      </c>
      <c r="T34" s="124">
        <v>32078.332</v>
      </c>
      <c r="U34" s="149">
        <v>0</v>
      </c>
      <c r="X34" s="87" t="s">
        <v>77</v>
      </c>
      <c r="Y34" s="88"/>
      <c r="Z34" s="124">
        <v>32078.299999999996</v>
      </c>
      <c r="AA34" s="124">
        <v>5050.28</v>
      </c>
      <c r="AB34" s="150">
        <v>4103.769999999999</v>
      </c>
      <c r="AC34" s="151">
        <v>946.51</v>
      </c>
      <c r="AD34" s="124">
        <v>27028.019999999997</v>
      </c>
      <c r="AE34" s="150">
        <v>21422.481999999996</v>
      </c>
      <c r="AF34" s="151">
        <v>5605.5380000000005</v>
      </c>
      <c r="AG34" s="152">
        <v>23529.865010000005</v>
      </c>
      <c r="AH34" s="137">
        <v>12662.0915664</v>
      </c>
      <c r="AI34" s="148">
        <v>10867.773443600001</v>
      </c>
      <c r="AJ34" s="152">
        <v>13007.040566399999</v>
      </c>
      <c r="AK34" s="124">
        <v>15918.053443599998</v>
      </c>
      <c r="AL34" s="152">
        <v>0.032</v>
      </c>
      <c r="AM34" s="152">
        <v>13346.677566400002</v>
      </c>
      <c r="AN34" s="69">
        <f t="shared" si="0"/>
        <v>3498.154989999992</v>
      </c>
      <c r="AP34" s="177"/>
    </row>
    <row r="35" spans="2:42" ht="22.5" customHeight="1">
      <c r="B35" s="87" t="s">
        <v>78</v>
      </c>
      <c r="C35" s="88"/>
      <c r="D35" s="124">
        <v>250.47699999999998</v>
      </c>
      <c r="E35" s="124">
        <v>0</v>
      </c>
      <c r="F35" s="124">
        <v>250.47699999999998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250.47699999999998</v>
      </c>
      <c r="O35" s="137">
        <v>0</v>
      </c>
      <c r="P35" s="147">
        <v>0</v>
      </c>
      <c r="Q35" s="147">
        <v>250.47699999999998</v>
      </c>
      <c r="R35" s="147">
        <v>0</v>
      </c>
      <c r="S35" s="148">
        <v>0</v>
      </c>
      <c r="T35" s="124">
        <v>250.47699999999998</v>
      </c>
      <c r="U35" s="149">
        <v>0</v>
      </c>
      <c r="X35" s="87" t="s">
        <v>78</v>
      </c>
      <c r="Y35" s="88"/>
      <c r="Z35" s="124">
        <v>250.47699999999998</v>
      </c>
      <c r="AA35" s="124">
        <v>0</v>
      </c>
      <c r="AB35" s="150">
        <v>0</v>
      </c>
      <c r="AC35" s="151">
        <v>0</v>
      </c>
      <c r="AD35" s="124">
        <v>250.47699999999998</v>
      </c>
      <c r="AE35" s="150">
        <v>244.60199999999998</v>
      </c>
      <c r="AF35" s="151">
        <v>5.875</v>
      </c>
      <c r="AG35" s="152">
        <v>30.716519999999996</v>
      </c>
      <c r="AH35" s="137">
        <v>29.795759999999998</v>
      </c>
      <c r="AI35" s="148">
        <v>0.92076</v>
      </c>
      <c r="AJ35" s="152">
        <v>29.795759999999998</v>
      </c>
      <c r="AK35" s="124">
        <v>0.92076</v>
      </c>
      <c r="AL35" s="152">
        <v>0</v>
      </c>
      <c r="AM35" s="152">
        <v>29.795759999999998</v>
      </c>
      <c r="AN35" s="69">
        <f t="shared" si="0"/>
        <v>219.76047999999997</v>
      </c>
      <c r="AP35" s="177"/>
    </row>
    <row r="36" spans="2:42" ht="22.5" customHeight="1" thickBot="1">
      <c r="B36" s="89" t="s">
        <v>79</v>
      </c>
      <c r="C36" s="90"/>
      <c r="D36" s="169">
        <v>72.097</v>
      </c>
      <c r="E36" s="169">
        <v>0</v>
      </c>
      <c r="F36" s="169">
        <v>72.097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72.097</v>
      </c>
      <c r="O36" s="170">
        <v>0</v>
      </c>
      <c r="P36" s="171">
        <v>0</v>
      </c>
      <c r="Q36" s="171">
        <v>5.438</v>
      </c>
      <c r="R36" s="171">
        <v>66.65899999999999</v>
      </c>
      <c r="S36" s="172">
        <v>0</v>
      </c>
      <c r="T36" s="169">
        <v>72.097</v>
      </c>
      <c r="U36" s="173">
        <v>0</v>
      </c>
      <c r="X36" s="89" t="s">
        <v>79</v>
      </c>
      <c r="Y36" s="90"/>
      <c r="Z36" s="169">
        <v>72.097</v>
      </c>
      <c r="AA36" s="169">
        <v>66.65899999999999</v>
      </c>
      <c r="AB36" s="174">
        <v>0</v>
      </c>
      <c r="AC36" s="175">
        <v>66.65899999999999</v>
      </c>
      <c r="AD36" s="169">
        <v>5.438</v>
      </c>
      <c r="AE36" s="174">
        <v>1.165</v>
      </c>
      <c r="AF36" s="175">
        <v>4.272999999999999</v>
      </c>
      <c r="AG36" s="176">
        <v>5.438</v>
      </c>
      <c r="AH36" s="170">
        <v>0.069</v>
      </c>
      <c r="AI36" s="172">
        <v>5.368999999999999</v>
      </c>
      <c r="AJ36" s="176">
        <v>0.069</v>
      </c>
      <c r="AK36" s="169">
        <v>72.02799999999999</v>
      </c>
      <c r="AL36" s="176">
        <v>0</v>
      </c>
      <c r="AM36" s="176">
        <v>0.069</v>
      </c>
      <c r="AN36" s="95">
        <f t="shared" si="0"/>
        <v>0</v>
      </c>
      <c r="AP36" s="177"/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B3:C9"/>
    <mergeCell ref="X3:Y9"/>
    <mergeCell ref="Z3:Z4"/>
    <mergeCell ref="AH6:AI6"/>
    <mergeCell ref="AD4:AI4"/>
    <mergeCell ref="AG5:AI5"/>
    <mergeCell ref="AB6:AC7"/>
    <mergeCell ref="AE6:AF7"/>
    <mergeCell ref="R6:R8"/>
    <mergeCell ref="S6:S8"/>
    <mergeCell ref="AI7:AI8"/>
    <mergeCell ref="AA3:AI3"/>
    <mergeCell ref="O5:S5"/>
    <mergeCell ref="N3:S3"/>
    <mergeCell ref="N4:S4"/>
    <mergeCell ref="O6:O8"/>
    <mergeCell ref="P6:P8"/>
    <mergeCell ref="Q6:Q8"/>
    <mergeCell ref="I6:I8"/>
    <mergeCell ref="J6:J8"/>
    <mergeCell ref="K6:K8"/>
    <mergeCell ref="AH7:AH8"/>
    <mergeCell ref="L6:L8"/>
    <mergeCell ref="M6:M8"/>
    <mergeCell ref="AN3:AN4"/>
    <mergeCell ref="AK3:AK4"/>
    <mergeCell ref="I5:M5"/>
    <mergeCell ref="AM3:AM4"/>
    <mergeCell ref="AL3:AL4"/>
    <mergeCell ref="G3:M3"/>
    <mergeCell ref="H4:M4"/>
    <mergeCell ref="AJ3:AJ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1.75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1" customWidth="1"/>
    <col min="41" max="41" width="0.74609375" style="111" customWidth="1"/>
    <col min="42" max="16384" width="9.125" style="111" customWidth="1"/>
  </cols>
  <sheetData>
    <row r="1" spans="2:24" s="182" customFormat="1" ht="17.25" customHeight="1">
      <c r="B1" s="182" t="s">
        <v>99</v>
      </c>
      <c r="W1" s="183"/>
      <c r="X1" s="182" t="s">
        <v>100</v>
      </c>
    </row>
    <row r="2" spans="21:40" ht="13.5" customHeight="1" thickBot="1">
      <c r="U2" s="112" t="s">
        <v>0</v>
      </c>
      <c r="AA2" s="177"/>
      <c r="AD2" s="177"/>
      <c r="AM2" s="11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13" t="s">
        <v>55</v>
      </c>
      <c r="C10" s="114"/>
      <c r="D10" s="115">
        <v>7539733.121911653</v>
      </c>
      <c r="E10" s="115">
        <v>630.3357402665185</v>
      </c>
      <c r="F10" s="115">
        <v>7539102.786171385</v>
      </c>
      <c r="G10" s="115">
        <v>6420146.300754153</v>
      </c>
      <c r="H10" s="115">
        <v>102309.01004117724</v>
      </c>
      <c r="I10" s="116">
        <v>24431.17032759312</v>
      </c>
      <c r="J10" s="117">
        <v>0</v>
      </c>
      <c r="K10" s="117">
        <v>57863.451184113284</v>
      </c>
      <c r="L10" s="117">
        <v>17300.148273507828</v>
      </c>
      <c r="M10" s="118">
        <v>2714.240255963005</v>
      </c>
      <c r="N10" s="115">
        <v>1118956.4854172326</v>
      </c>
      <c r="O10" s="116">
        <v>793.5862444649443</v>
      </c>
      <c r="P10" s="117">
        <v>0</v>
      </c>
      <c r="Q10" s="117">
        <v>1116512.6444882383</v>
      </c>
      <c r="R10" s="117">
        <v>1553.9979188943623</v>
      </c>
      <c r="S10" s="118">
        <v>96.25676563444716</v>
      </c>
      <c r="T10" s="115">
        <v>1196040.7388863515</v>
      </c>
      <c r="U10" s="119">
        <v>0</v>
      </c>
      <c r="X10" s="113" t="s">
        <v>55</v>
      </c>
      <c r="Y10" s="114"/>
      <c r="Z10" s="115">
        <v>1193230.241864754</v>
      </c>
      <c r="AA10" s="115">
        <v>18854.146192402186</v>
      </c>
      <c r="AB10" s="116">
        <v>18751.31389768221</v>
      </c>
      <c r="AC10" s="118">
        <v>102.83229471997453</v>
      </c>
      <c r="AD10" s="115">
        <v>1174376.0956723513</v>
      </c>
      <c r="AE10" s="116">
        <v>1120162.331951242</v>
      </c>
      <c r="AF10" s="118">
        <v>54213.33300435077</v>
      </c>
      <c r="AG10" s="120">
        <v>60363.1203559854</v>
      </c>
      <c r="AH10" s="116">
        <v>56913.05808289979</v>
      </c>
      <c r="AI10" s="118">
        <v>3450.062273085601</v>
      </c>
      <c r="AJ10" s="120">
        <v>81892.08619996233</v>
      </c>
      <c r="AK10" s="115">
        <v>22046.027831283605</v>
      </c>
      <c r="AL10" s="120">
        <v>2810.497021597452</v>
      </c>
      <c r="AM10" s="120">
        <v>82522.42194022886</v>
      </c>
      <c r="AN10" s="38">
        <f>SUM(AN11:AN36)-AN26</f>
        <v>7431849.3652823055</v>
      </c>
      <c r="AP10" s="122"/>
    </row>
    <row r="11" spans="2:42" ht="22.5" customHeight="1">
      <c r="B11" s="42" t="s">
        <v>56</v>
      </c>
      <c r="C11" s="43"/>
      <c r="D11" s="123">
        <v>2583.4550770108385</v>
      </c>
      <c r="E11" s="124">
        <v>0</v>
      </c>
      <c r="F11" s="124">
        <v>2583.4550770108385</v>
      </c>
      <c r="G11" s="124">
        <v>0</v>
      </c>
      <c r="H11" s="124">
        <v>0</v>
      </c>
      <c r="I11" s="125">
        <v>0</v>
      </c>
      <c r="J11" s="126"/>
      <c r="K11" s="127">
        <v>0</v>
      </c>
      <c r="L11" s="128">
        <v>0</v>
      </c>
      <c r="M11" s="129">
        <v>0</v>
      </c>
      <c r="N11" s="123">
        <v>2583.4550770108385</v>
      </c>
      <c r="O11" s="130">
        <v>72.61429010961132</v>
      </c>
      <c r="P11" s="128"/>
      <c r="Q11" s="128">
        <v>1942.0288477092718</v>
      </c>
      <c r="R11" s="128">
        <v>568.8119391919554</v>
      </c>
      <c r="S11" s="129">
        <v>0</v>
      </c>
      <c r="T11" s="123">
        <v>2510.840786901227</v>
      </c>
      <c r="U11" s="131"/>
      <c r="X11" s="42" t="s">
        <v>56</v>
      </c>
      <c r="Y11" s="43"/>
      <c r="Z11" s="123">
        <v>2510.840786901227</v>
      </c>
      <c r="AA11" s="123">
        <v>568.8119391919554</v>
      </c>
      <c r="AB11" s="132">
        <v>568.8119391919554</v>
      </c>
      <c r="AC11" s="133">
        <v>0</v>
      </c>
      <c r="AD11" s="123">
        <v>1942.028847709272</v>
      </c>
      <c r="AE11" s="132">
        <v>1887.9715428498946</v>
      </c>
      <c r="AF11" s="133">
        <v>54.057304859377325</v>
      </c>
      <c r="AG11" s="134">
        <v>1942.028847709272</v>
      </c>
      <c r="AH11" s="130">
        <v>1942.028847709272</v>
      </c>
      <c r="AI11" s="129">
        <v>0</v>
      </c>
      <c r="AJ11" s="134">
        <v>2238.4550770108385</v>
      </c>
      <c r="AK11" s="123">
        <v>345</v>
      </c>
      <c r="AL11" s="134">
        <v>0</v>
      </c>
      <c r="AM11" s="134">
        <v>2238.4550770108385</v>
      </c>
      <c r="AN11" s="52">
        <f aca="true" t="shared" si="0" ref="AN11:AN36">G11-H11+AD11-AG11</f>
        <v>0</v>
      </c>
      <c r="AP11" s="122"/>
    </row>
    <row r="12" spans="2:42" ht="22.5" customHeight="1">
      <c r="B12" s="54" t="s">
        <v>57</v>
      </c>
      <c r="C12" s="55"/>
      <c r="D12" s="136">
        <v>7526688.058078123</v>
      </c>
      <c r="E12" s="124">
        <v>0</v>
      </c>
      <c r="F12" s="124">
        <v>7526688.058078123</v>
      </c>
      <c r="G12" s="124">
        <v>6420146.300754153</v>
      </c>
      <c r="H12" s="124">
        <v>102309.01004117724</v>
      </c>
      <c r="I12" s="137">
        <v>24431.17032759312</v>
      </c>
      <c r="J12" s="138"/>
      <c r="K12" s="139">
        <v>57863.451184113284</v>
      </c>
      <c r="L12" s="139">
        <v>17300.148273507828</v>
      </c>
      <c r="M12" s="140">
        <v>2714.240255963005</v>
      </c>
      <c r="N12" s="136">
        <v>1106541.7573239696</v>
      </c>
      <c r="O12" s="141">
        <v>39.70591582420946</v>
      </c>
      <c r="P12" s="139"/>
      <c r="Q12" s="139">
        <v>1105454.2564072288</v>
      </c>
      <c r="R12" s="139">
        <v>951.5382352821914</v>
      </c>
      <c r="S12" s="140">
        <v>96.25676563444716</v>
      </c>
      <c r="T12" s="136">
        <v>1184379.8911217295</v>
      </c>
      <c r="U12" s="142"/>
      <c r="X12" s="54" t="s">
        <v>57</v>
      </c>
      <c r="Y12" s="55"/>
      <c r="Z12" s="136">
        <v>1181569.394100132</v>
      </c>
      <c r="AA12" s="136">
        <v>18251.686508790015</v>
      </c>
      <c r="AB12" s="143">
        <v>18182.501958490255</v>
      </c>
      <c r="AC12" s="144">
        <v>69.18455029975888</v>
      </c>
      <c r="AD12" s="136">
        <v>1163317.7075913418</v>
      </c>
      <c r="AE12" s="143">
        <v>1112521.0982601524</v>
      </c>
      <c r="AF12" s="144">
        <v>50796.609331189386</v>
      </c>
      <c r="AG12" s="145">
        <v>51741.15022100077</v>
      </c>
      <c r="AH12" s="141">
        <v>49270.92325228674</v>
      </c>
      <c r="AI12" s="140">
        <v>2470.2269687140288</v>
      </c>
      <c r="AJ12" s="145">
        <v>73063.65695633154</v>
      </c>
      <c r="AK12" s="136">
        <v>20707.609598187915</v>
      </c>
      <c r="AL12" s="145">
        <v>2810.497021597452</v>
      </c>
      <c r="AM12" s="145">
        <v>73063.65695633154</v>
      </c>
      <c r="AN12" s="62">
        <f t="shared" si="0"/>
        <v>7429413.848083317</v>
      </c>
      <c r="AP12" s="122"/>
    </row>
    <row r="13" spans="2:42" ht="22.5" customHeight="1">
      <c r="B13" s="54" t="s">
        <v>58</v>
      </c>
      <c r="C13" s="55"/>
      <c r="D13" s="136">
        <v>4098.262126324518</v>
      </c>
      <c r="E13" s="124">
        <v>610.3855463700586</v>
      </c>
      <c r="F13" s="124">
        <v>3487.87657995446</v>
      </c>
      <c r="G13" s="124">
        <v>0</v>
      </c>
      <c r="H13" s="124">
        <v>0</v>
      </c>
      <c r="I13" s="137">
        <v>0</v>
      </c>
      <c r="J13" s="138"/>
      <c r="K13" s="139">
        <v>0</v>
      </c>
      <c r="L13" s="139">
        <v>0</v>
      </c>
      <c r="M13" s="140">
        <v>0</v>
      </c>
      <c r="N13" s="136">
        <v>3487.87657995446</v>
      </c>
      <c r="O13" s="141">
        <v>624.2728731636283</v>
      </c>
      <c r="P13" s="139"/>
      <c r="Q13" s="139">
        <v>2863.6037067908314</v>
      </c>
      <c r="R13" s="139">
        <v>0</v>
      </c>
      <c r="S13" s="140">
        <v>0</v>
      </c>
      <c r="T13" s="136">
        <v>2863.6037067908314</v>
      </c>
      <c r="U13" s="142"/>
      <c r="X13" s="54" t="s">
        <v>58</v>
      </c>
      <c r="Y13" s="55"/>
      <c r="Z13" s="136">
        <v>2863.6037067908314</v>
      </c>
      <c r="AA13" s="136">
        <v>0</v>
      </c>
      <c r="AB13" s="143">
        <v>0</v>
      </c>
      <c r="AC13" s="144">
        <v>0</v>
      </c>
      <c r="AD13" s="136">
        <v>2863.6037067908314</v>
      </c>
      <c r="AE13" s="143">
        <v>1882.8174711486345</v>
      </c>
      <c r="AF13" s="144">
        <v>980.786235642197</v>
      </c>
      <c r="AG13" s="145">
        <v>626.1749019115574</v>
      </c>
      <c r="AH13" s="141">
        <v>587.9601896488206</v>
      </c>
      <c r="AI13" s="140">
        <v>38.21471226273684</v>
      </c>
      <c r="AJ13" s="145">
        <v>1375.6546837362237</v>
      </c>
      <c r="AK13" s="136">
        <v>41.95303911428322</v>
      </c>
      <c r="AL13" s="145">
        <v>0</v>
      </c>
      <c r="AM13" s="145">
        <v>1986.0402301062823</v>
      </c>
      <c r="AN13" s="62">
        <f t="shared" si="0"/>
        <v>2237.428804879274</v>
      </c>
      <c r="AP13" s="122"/>
    </row>
    <row r="14" spans="2:42" ht="22.5" customHeight="1">
      <c r="B14" s="54" t="s">
        <v>59</v>
      </c>
      <c r="C14" s="55"/>
      <c r="D14" s="136">
        <v>21.678043186470255</v>
      </c>
      <c r="E14" s="124">
        <v>0</v>
      </c>
      <c r="F14" s="124">
        <v>21.678043186470255</v>
      </c>
      <c r="G14" s="124">
        <v>0</v>
      </c>
      <c r="H14" s="124">
        <v>0</v>
      </c>
      <c r="I14" s="137">
        <v>0</v>
      </c>
      <c r="J14" s="138"/>
      <c r="K14" s="139">
        <v>0</v>
      </c>
      <c r="L14" s="139">
        <v>0</v>
      </c>
      <c r="M14" s="140">
        <v>0</v>
      </c>
      <c r="N14" s="136">
        <v>21.678043186470255</v>
      </c>
      <c r="O14" s="141">
        <v>0</v>
      </c>
      <c r="P14" s="139"/>
      <c r="Q14" s="139">
        <v>21.678043186470255</v>
      </c>
      <c r="R14" s="139">
        <v>0</v>
      </c>
      <c r="S14" s="140">
        <v>0</v>
      </c>
      <c r="T14" s="136">
        <v>21.678043186470255</v>
      </c>
      <c r="U14" s="142"/>
      <c r="X14" s="54" t="s">
        <v>59</v>
      </c>
      <c r="Y14" s="55"/>
      <c r="Z14" s="136">
        <v>21.678043186470255</v>
      </c>
      <c r="AA14" s="136">
        <v>0</v>
      </c>
      <c r="AB14" s="143">
        <v>0</v>
      </c>
      <c r="AC14" s="144">
        <v>0</v>
      </c>
      <c r="AD14" s="136">
        <v>21.678043186470255</v>
      </c>
      <c r="AE14" s="143">
        <v>20.8457078506261</v>
      </c>
      <c r="AF14" s="144">
        <v>0.8323353358441575</v>
      </c>
      <c r="AG14" s="145">
        <v>2.4478832929358583</v>
      </c>
      <c r="AH14" s="141">
        <v>0.10665462879707086</v>
      </c>
      <c r="AI14" s="140">
        <v>2.3412286641387876</v>
      </c>
      <c r="AJ14" s="145">
        <v>0.11586218678815492</v>
      </c>
      <c r="AK14" s="136">
        <v>2.3563769784353146</v>
      </c>
      <c r="AL14" s="145">
        <v>0</v>
      </c>
      <c r="AM14" s="145">
        <v>0.11586218678815492</v>
      </c>
      <c r="AN14" s="62">
        <f t="shared" si="0"/>
        <v>19.230159893534395</v>
      </c>
      <c r="AP14" s="122"/>
    </row>
    <row r="15" spans="2:42" ht="22.5" customHeight="1">
      <c r="B15" s="54" t="s">
        <v>60</v>
      </c>
      <c r="C15" s="55"/>
      <c r="D15" s="136">
        <v>7.703318596691386</v>
      </c>
      <c r="E15" s="124">
        <v>0</v>
      </c>
      <c r="F15" s="124">
        <v>7.703318596691386</v>
      </c>
      <c r="G15" s="124">
        <v>0</v>
      </c>
      <c r="H15" s="124">
        <v>0</v>
      </c>
      <c r="I15" s="137">
        <v>0</v>
      </c>
      <c r="J15" s="138"/>
      <c r="K15" s="139">
        <v>0</v>
      </c>
      <c r="L15" s="139">
        <v>0</v>
      </c>
      <c r="M15" s="140">
        <v>0</v>
      </c>
      <c r="N15" s="136">
        <v>7.703318596691386</v>
      </c>
      <c r="O15" s="141">
        <v>0</v>
      </c>
      <c r="P15" s="139"/>
      <c r="Q15" s="139">
        <v>7.703318596691386</v>
      </c>
      <c r="R15" s="139">
        <v>0</v>
      </c>
      <c r="S15" s="140">
        <v>0</v>
      </c>
      <c r="T15" s="136">
        <v>7.703318596691386</v>
      </c>
      <c r="U15" s="142"/>
      <c r="X15" s="54" t="s">
        <v>60</v>
      </c>
      <c r="Y15" s="55"/>
      <c r="Z15" s="136">
        <v>7.703318596691386</v>
      </c>
      <c r="AA15" s="136">
        <v>0</v>
      </c>
      <c r="AB15" s="143">
        <v>0</v>
      </c>
      <c r="AC15" s="144">
        <v>0</v>
      </c>
      <c r="AD15" s="136">
        <v>7.703318596691386</v>
      </c>
      <c r="AE15" s="143">
        <v>7.302812168339677</v>
      </c>
      <c r="AF15" s="144">
        <v>0.40050642835171046</v>
      </c>
      <c r="AG15" s="145">
        <v>0.9558398234140268</v>
      </c>
      <c r="AH15" s="141">
        <v>0.22413662504086554</v>
      </c>
      <c r="AI15" s="140">
        <v>0.7317031983731613</v>
      </c>
      <c r="AJ15" s="145">
        <v>0.2111944045911047</v>
      </c>
      <c r="AK15" s="136">
        <v>0.7400600088800424</v>
      </c>
      <c r="AL15" s="145">
        <v>0</v>
      </c>
      <c r="AM15" s="145">
        <v>0.2111944045911047</v>
      </c>
      <c r="AN15" s="62">
        <f t="shared" si="0"/>
        <v>6.74747877327736</v>
      </c>
      <c r="AP15" s="122"/>
    </row>
    <row r="16" spans="2:42" ht="22.5" customHeight="1">
      <c r="B16" s="54" t="s">
        <v>61</v>
      </c>
      <c r="C16" s="55"/>
      <c r="D16" s="136">
        <v>331.707784290893</v>
      </c>
      <c r="E16" s="124">
        <v>3.822206217912151</v>
      </c>
      <c r="F16" s="124">
        <v>327.8855780729809</v>
      </c>
      <c r="G16" s="124">
        <v>0</v>
      </c>
      <c r="H16" s="124">
        <v>0</v>
      </c>
      <c r="I16" s="137">
        <v>0</v>
      </c>
      <c r="J16" s="138"/>
      <c r="K16" s="139">
        <v>0</v>
      </c>
      <c r="L16" s="139">
        <v>0</v>
      </c>
      <c r="M16" s="140">
        <v>0</v>
      </c>
      <c r="N16" s="136">
        <v>327.8855780729809</v>
      </c>
      <c r="O16" s="141">
        <v>4.447613941726157</v>
      </c>
      <c r="P16" s="139"/>
      <c r="Q16" s="139">
        <v>323.3690851542811</v>
      </c>
      <c r="R16" s="139">
        <v>0.06887897697363518</v>
      </c>
      <c r="S16" s="140">
        <v>0</v>
      </c>
      <c r="T16" s="136">
        <v>323.4379641312547</v>
      </c>
      <c r="U16" s="142"/>
      <c r="X16" s="54" t="s">
        <v>61</v>
      </c>
      <c r="Y16" s="55"/>
      <c r="Z16" s="136">
        <v>323.4379641312547</v>
      </c>
      <c r="AA16" s="136">
        <v>0.06887897697363518</v>
      </c>
      <c r="AB16" s="143">
        <v>0</v>
      </c>
      <c r="AC16" s="144">
        <v>0.06887897697363518</v>
      </c>
      <c r="AD16" s="136">
        <v>323.3690851542811</v>
      </c>
      <c r="AE16" s="143">
        <v>208.23689115746456</v>
      </c>
      <c r="AF16" s="144">
        <v>114.95507662745577</v>
      </c>
      <c r="AG16" s="145">
        <v>231.013004074798</v>
      </c>
      <c r="AH16" s="141">
        <v>175.22221350861588</v>
      </c>
      <c r="AI16" s="140">
        <v>55.790790566182125</v>
      </c>
      <c r="AJ16" s="145">
        <v>172.43954006603536</v>
      </c>
      <c r="AK16" s="136">
        <v>66.10109230518572</v>
      </c>
      <c r="AL16" s="145">
        <v>0</v>
      </c>
      <c r="AM16" s="145">
        <v>176.2617462839475</v>
      </c>
      <c r="AN16" s="62">
        <f t="shared" si="0"/>
        <v>92.35608107948309</v>
      </c>
      <c r="AP16" s="122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/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/>
      <c r="Q17" s="147">
        <v>0</v>
      </c>
      <c r="R17" s="147">
        <v>0</v>
      </c>
      <c r="S17" s="148">
        <v>0</v>
      </c>
      <c r="T17" s="124">
        <v>0</v>
      </c>
      <c r="U17" s="149"/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22"/>
    </row>
    <row r="18" spans="2:42" ht="22.5" customHeight="1">
      <c r="B18" s="64" t="s">
        <v>63</v>
      </c>
      <c r="C18" s="65"/>
      <c r="D18" s="124">
        <v>67.53778660499701</v>
      </c>
      <c r="E18" s="124">
        <v>0</v>
      </c>
      <c r="F18" s="124">
        <v>67.53778660499701</v>
      </c>
      <c r="G18" s="124">
        <v>0</v>
      </c>
      <c r="H18" s="124">
        <v>0</v>
      </c>
      <c r="I18" s="137">
        <v>0</v>
      </c>
      <c r="J18" s="146"/>
      <c r="K18" s="147">
        <v>0</v>
      </c>
      <c r="L18" s="147">
        <v>0</v>
      </c>
      <c r="M18" s="148">
        <v>0</v>
      </c>
      <c r="N18" s="124">
        <v>67.53778660499701</v>
      </c>
      <c r="O18" s="137">
        <v>0</v>
      </c>
      <c r="P18" s="147"/>
      <c r="Q18" s="147">
        <v>67.53778660499701</v>
      </c>
      <c r="R18" s="147">
        <v>0</v>
      </c>
      <c r="S18" s="148">
        <v>0</v>
      </c>
      <c r="T18" s="124">
        <v>67.53778660499701</v>
      </c>
      <c r="U18" s="149"/>
      <c r="X18" s="64" t="s">
        <v>63</v>
      </c>
      <c r="Y18" s="65"/>
      <c r="Z18" s="124">
        <v>67.53778660499701</v>
      </c>
      <c r="AA18" s="124">
        <v>0</v>
      </c>
      <c r="AB18" s="150">
        <v>0</v>
      </c>
      <c r="AC18" s="151">
        <v>0</v>
      </c>
      <c r="AD18" s="124">
        <v>67.53778660499701</v>
      </c>
      <c r="AE18" s="150">
        <v>65.04341046904572</v>
      </c>
      <c r="AF18" s="151">
        <v>2.4943761359512937</v>
      </c>
      <c r="AG18" s="152">
        <v>67.53778660499701</v>
      </c>
      <c r="AH18" s="137">
        <v>66.03532612544741</v>
      </c>
      <c r="AI18" s="148">
        <v>1.5024604795495975</v>
      </c>
      <c r="AJ18" s="152">
        <v>59.51131601676172</v>
      </c>
      <c r="AK18" s="124">
        <v>8.026470588235295</v>
      </c>
      <c r="AL18" s="152">
        <v>0</v>
      </c>
      <c r="AM18" s="152">
        <v>59.51131601676172</v>
      </c>
      <c r="AN18" s="69">
        <f t="shared" si="0"/>
        <v>0</v>
      </c>
      <c r="AP18" s="122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/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/>
      <c r="Q19" s="147">
        <v>0</v>
      </c>
      <c r="R19" s="147">
        <v>0</v>
      </c>
      <c r="S19" s="148">
        <v>0</v>
      </c>
      <c r="T19" s="124">
        <v>0</v>
      </c>
      <c r="U19" s="149"/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22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/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/>
      <c r="Q20" s="147">
        <v>0</v>
      </c>
      <c r="R20" s="147">
        <v>0</v>
      </c>
      <c r="S20" s="148">
        <v>0</v>
      </c>
      <c r="T20" s="124">
        <v>0</v>
      </c>
      <c r="U20" s="149"/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22"/>
    </row>
    <row r="21" spans="2:42" ht="22.5" customHeight="1">
      <c r="B21" s="64" t="s">
        <v>86</v>
      </c>
      <c r="C21" s="65"/>
      <c r="D21" s="124">
        <v>0</v>
      </c>
      <c r="E21" s="124">
        <v>0</v>
      </c>
      <c r="F21" s="124"/>
      <c r="G21" s="124"/>
      <c r="H21" s="124"/>
      <c r="I21" s="137"/>
      <c r="J21" s="146"/>
      <c r="K21" s="147"/>
      <c r="L21" s="147"/>
      <c r="M21" s="148"/>
      <c r="N21" s="124"/>
      <c r="O21" s="137"/>
      <c r="P21" s="147"/>
      <c r="Q21" s="147"/>
      <c r="R21" s="147"/>
      <c r="S21" s="148"/>
      <c r="T21" s="124"/>
      <c r="U21" s="149"/>
      <c r="X21" s="64" t="s">
        <v>86</v>
      </c>
      <c r="Y21" s="65"/>
      <c r="Z21" s="124"/>
      <c r="AA21" s="124"/>
      <c r="AB21" s="150"/>
      <c r="AC21" s="151"/>
      <c r="AD21" s="124"/>
      <c r="AE21" s="150"/>
      <c r="AF21" s="151"/>
      <c r="AG21" s="152"/>
      <c r="AH21" s="137"/>
      <c r="AI21" s="148"/>
      <c r="AJ21" s="152">
        <v>0</v>
      </c>
      <c r="AK21" s="124">
        <v>0</v>
      </c>
      <c r="AL21" s="152"/>
      <c r="AM21" s="152"/>
      <c r="AN21" s="69"/>
      <c r="AP21" s="122"/>
    </row>
    <row r="22" spans="2:42" ht="22.5" customHeight="1">
      <c r="B22" s="64" t="s">
        <v>66</v>
      </c>
      <c r="C22" s="65"/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7">
        <v>0</v>
      </c>
      <c r="J22" s="146"/>
      <c r="K22" s="147">
        <v>0</v>
      </c>
      <c r="L22" s="147">
        <v>0</v>
      </c>
      <c r="M22" s="148">
        <v>0</v>
      </c>
      <c r="N22" s="124">
        <v>0</v>
      </c>
      <c r="O22" s="137">
        <v>0</v>
      </c>
      <c r="P22" s="147"/>
      <c r="Q22" s="147">
        <v>0</v>
      </c>
      <c r="R22" s="147">
        <v>0</v>
      </c>
      <c r="S22" s="148">
        <v>0</v>
      </c>
      <c r="T22" s="124">
        <v>0</v>
      </c>
      <c r="U22" s="149"/>
      <c r="X22" s="64" t="s">
        <v>66</v>
      </c>
      <c r="Y22" s="65"/>
      <c r="Z22" s="124">
        <v>0</v>
      </c>
      <c r="AA22" s="124">
        <v>0</v>
      </c>
      <c r="AB22" s="150">
        <v>0</v>
      </c>
      <c r="AC22" s="151">
        <v>0</v>
      </c>
      <c r="AD22" s="124">
        <v>0</v>
      </c>
      <c r="AE22" s="150">
        <v>0</v>
      </c>
      <c r="AF22" s="151">
        <v>0</v>
      </c>
      <c r="AG22" s="152">
        <v>0</v>
      </c>
      <c r="AH22" s="137">
        <v>0</v>
      </c>
      <c r="AI22" s="148">
        <v>0</v>
      </c>
      <c r="AJ22" s="152">
        <v>0</v>
      </c>
      <c r="AK22" s="124">
        <v>0</v>
      </c>
      <c r="AL22" s="152">
        <v>0</v>
      </c>
      <c r="AM22" s="152">
        <v>0</v>
      </c>
      <c r="AN22" s="69">
        <f t="shared" si="0"/>
        <v>0</v>
      </c>
      <c r="AP22" s="122"/>
    </row>
    <row r="23" spans="2:42" ht="22.5" customHeight="1">
      <c r="B23" s="64" t="s">
        <v>67</v>
      </c>
      <c r="C23" s="65"/>
      <c r="D23" s="124">
        <v>241.12901275510572</v>
      </c>
      <c r="E23" s="124">
        <v>15.449104335706902</v>
      </c>
      <c r="F23" s="124">
        <v>225.67990841939883</v>
      </c>
      <c r="G23" s="124">
        <v>0</v>
      </c>
      <c r="H23" s="124">
        <v>0</v>
      </c>
      <c r="I23" s="137">
        <v>0</v>
      </c>
      <c r="J23" s="146"/>
      <c r="K23" s="147">
        <v>0</v>
      </c>
      <c r="L23" s="147">
        <v>0</v>
      </c>
      <c r="M23" s="148">
        <v>0</v>
      </c>
      <c r="N23" s="124">
        <v>225.67990841939883</v>
      </c>
      <c r="O23" s="137">
        <v>10.189261197870712</v>
      </c>
      <c r="P23" s="147"/>
      <c r="Q23" s="147">
        <v>215.49064722152812</v>
      </c>
      <c r="R23" s="147">
        <v>0</v>
      </c>
      <c r="S23" s="148">
        <v>0</v>
      </c>
      <c r="T23" s="124">
        <v>215.49064722152812</v>
      </c>
      <c r="U23" s="149"/>
      <c r="X23" s="64" t="s">
        <v>67</v>
      </c>
      <c r="Y23" s="65"/>
      <c r="Z23" s="124">
        <v>215.49064722152812</v>
      </c>
      <c r="AA23" s="124">
        <v>0</v>
      </c>
      <c r="AB23" s="150">
        <v>0</v>
      </c>
      <c r="AC23" s="151">
        <v>0</v>
      </c>
      <c r="AD23" s="124">
        <v>215.49064722152812</v>
      </c>
      <c r="AE23" s="150">
        <v>130.86271941649312</v>
      </c>
      <c r="AF23" s="151">
        <v>84.37432841522131</v>
      </c>
      <c r="AG23" s="152">
        <v>215.49064722152812</v>
      </c>
      <c r="AH23" s="137">
        <v>215.48883579731518</v>
      </c>
      <c r="AI23" s="148">
        <v>0.001811424212945667</v>
      </c>
      <c r="AJ23" s="152">
        <v>225.67763533759017</v>
      </c>
      <c r="AK23" s="124">
        <v>0.0022730818086599963</v>
      </c>
      <c r="AL23" s="152">
        <v>0</v>
      </c>
      <c r="AM23" s="152">
        <v>241.12673967329707</v>
      </c>
      <c r="AN23" s="69">
        <f t="shared" si="0"/>
        <v>0</v>
      </c>
      <c r="AP23" s="122"/>
    </row>
    <row r="24" spans="2:42" ht="22.5" customHeight="1">
      <c r="B24" s="64" t="s">
        <v>68</v>
      </c>
      <c r="C24" s="65"/>
      <c r="D24" s="124">
        <v>193.17669582385923</v>
      </c>
      <c r="E24" s="124">
        <v>0</v>
      </c>
      <c r="F24" s="124">
        <v>193.17669582385923</v>
      </c>
      <c r="G24" s="124">
        <v>0</v>
      </c>
      <c r="H24" s="124">
        <v>0</v>
      </c>
      <c r="I24" s="137">
        <v>0</v>
      </c>
      <c r="J24" s="146"/>
      <c r="K24" s="147">
        <v>0</v>
      </c>
      <c r="L24" s="147">
        <v>0</v>
      </c>
      <c r="M24" s="148">
        <v>0</v>
      </c>
      <c r="N24" s="124">
        <v>193.17669582385923</v>
      </c>
      <c r="O24" s="137">
        <v>41.454266355924986</v>
      </c>
      <c r="P24" s="147"/>
      <c r="Q24" s="147">
        <v>151.72242946793426</v>
      </c>
      <c r="R24" s="147">
        <v>0</v>
      </c>
      <c r="S24" s="148">
        <v>0</v>
      </c>
      <c r="T24" s="124">
        <v>151.72242946793426</v>
      </c>
      <c r="U24" s="149"/>
      <c r="X24" s="64" t="s">
        <v>68</v>
      </c>
      <c r="Y24" s="65"/>
      <c r="Z24" s="124">
        <v>151.72242946793426</v>
      </c>
      <c r="AA24" s="124">
        <v>0</v>
      </c>
      <c r="AB24" s="150">
        <v>0</v>
      </c>
      <c r="AC24" s="151">
        <v>0</v>
      </c>
      <c r="AD24" s="124">
        <v>151.72242946793426</v>
      </c>
      <c r="AE24" s="150">
        <v>146.92812120333582</v>
      </c>
      <c r="AF24" s="151">
        <v>4.794308264598479</v>
      </c>
      <c r="AG24" s="152">
        <v>151.72242946793426</v>
      </c>
      <c r="AH24" s="137">
        <v>146.8901152793512</v>
      </c>
      <c r="AI24" s="148">
        <v>4.832314188583069</v>
      </c>
      <c r="AJ24" s="152">
        <v>188.09171220251858</v>
      </c>
      <c r="AK24" s="124">
        <v>5.084983621340667</v>
      </c>
      <c r="AL24" s="152">
        <v>0</v>
      </c>
      <c r="AM24" s="152">
        <v>188.09171220251858</v>
      </c>
      <c r="AN24" s="69">
        <f t="shared" si="0"/>
        <v>0</v>
      </c>
      <c r="AP24" s="122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/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/>
      <c r="Q25" s="139">
        <v>0</v>
      </c>
      <c r="R25" s="139">
        <v>0</v>
      </c>
      <c r="S25" s="140">
        <v>0</v>
      </c>
      <c r="T25" s="136">
        <v>0</v>
      </c>
      <c r="U25" s="142"/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22"/>
    </row>
    <row r="26" spans="2:42" ht="22.5" customHeight="1">
      <c r="B26" s="54" t="s">
        <v>70</v>
      </c>
      <c r="C26" s="55"/>
      <c r="D26" s="136">
        <v>3452.501834597979</v>
      </c>
      <c r="E26" s="136">
        <v>0</v>
      </c>
      <c r="F26" s="136">
        <v>3452.501834597979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3452.501834597979</v>
      </c>
      <c r="O26" s="141">
        <v>0</v>
      </c>
      <c r="P26" s="139">
        <v>0</v>
      </c>
      <c r="Q26" s="139">
        <v>3452.501834597979</v>
      </c>
      <c r="R26" s="139">
        <v>0</v>
      </c>
      <c r="S26" s="140">
        <v>0</v>
      </c>
      <c r="T26" s="136">
        <v>3452.501834597979</v>
      </c>
      <c r="U26" s="142">
        <v>0</v>
      </c>
      <c r="X26" s="54" t="s">
        <v>70</v>
      </c>
      <c r="Y26" s="55"/>
      <c r="Z26" s="136">
        <v>3452.501834597979</v>
      </c>
      <c r="AA26" s="136">
        <v>2.876317510200972</v>
      </c>
      <c r="AB26" s="143">
        <v>0</v>
      </c>
      <c r="AC26" s="144">
        <v>0</v>
      </c>
      <c r="AD26" s="136">
        <v>3449.6255170877776</v>
      </c>
      <c r="AE26" s="143">
        <v>2304.1625805680974</v>
      </c>
      <c r="AF26" s="144">
        <v>1145.4629365196804</v>
      </c>
      <c r="AG26" s="145">
        <v>3449.6255170877776</v>
      </c>
      <c r="AH26" s="141">
        <v>3123.9221790105557</v>
      </c>
      <c r="AI26" s="140">
        <v>325.7033380772218</v>
      </c>
      <c r="AJ26" s="145">
        <v>3123.9221790105557</v>
      </c>
      <c r="AK26" s="136">
        <v>328.5796555874228</v>
      </c>
      <c r="AL26" s="145">
        <v>0</v>
      </c>
      <c r="AM26" s="145">
        <v>3123.9221790105557</v>
      </c>
      <c r="AN26" s="62">
        <f>SUM(AN27:AN29)</f>
        <v>0</v>
      </c>
      <c r="AP26" s="122"/>
    </row>
    <row r="27" spans="2:42" ht="22.5" customHeight="1">
      <c r="B27" s="71"/>
      <c r="C27" s="72" t="s">
        <v>71</v>
      </c>
      <c r="D27" s="153">
        <v>2998.347928054399</v>
      </c>
      <c r="E27" s="153">
        <v>0</v>
      </c>
      <c r="F27" s="153">
        <v>2998.347928054399</v>
      </c>
      <c r="G27" s="153">
        <v>0</v>
      </c>
      <c r="H27" s="153">
        <v>0</v>
      </c>
      <c r="I27" s="154">
        <v>0</v>
      </c>
      <c r="J27" s="155"/>
      <c r="K27" s="155">
        <v>0</v>
      </c>
      <c r="L27" s="155">
        <v>0</v>
      </c>
      <c r="M27" s="156">
        <v>0</v>
      </c>
      <c r="N27" s="153">
        <v>2998.347928054399</v>
      </c>
      <c r="O27" s="154">
        <v>0</v>
      </c>
      <c r="P27" s="155"/>
      <c r="Q27" s="155">
        <v>2998.347928054399</v>
      </c>
      <c r="R27" s="155">
        <v>0</v>
      </c>
      <c r="S27" s="156">
        <v>0</v>
      </c>
      <c r="T27" s="153">
        <v>2998.347928054399</v>
      </c>
      <c r="U27" s="157"/>
      <c r="X27" s="71"/>
      <c r="Y27" s="72" t="s">
        <v>71</v>
      </c>
      <c r="Z27" s="153">
        <v>2998.347928054399</v>
      </c>
      <c r="AA27" s="153">
        <v>0</v>
      </c>
      <c r="AB27" s="158">
        <v>0</v>
      </c>
      <c r="AC27" s="159">
        <v>0</v>
      </c>
      <c r="AD27" s="153">
        <v>2998.347928054399</v>
      </c>
      <c r="AE27" s="158">
        <v>2233.0530138692275</v>
      </c>
      <c r="AF27" s="159">
        <v>765.2949141851718</v>
      </c>
      <c r="AG27" s="160">
        <v>2998.347928054399</v>
      </c>
      <c r="AH27" s="154">
        <v>2678.002718788385</v>
      </c>
      <c r="AI27" s="156">
        <v>320.3452092660136</v>
      </c>
      <c r="AJ27" s="160">
        <v>2682.2858829887973</v>
      </c>
      <c r="AK27" s="153">
        <v>316.06204506560186</v>
      </c>
      <c r="AL27" s="160">
        <v>0</v>
      </c>
      <c r="AM27" s="160">
        <v>2682.2858829887973</v>
      </c>
      <c r="AN27" s="77">
        <f t="shared" si="0"/>
        <v>0</v>
      </c>
      <c r="AP27" s="122"/>
    </row>
    <row r="28" spans="2:42" ht="22.5" customHeight="1">
      <c r="B28" s="71"/>
      <c r="C28" s="72" t="s">
        <v>72</v>
      </c>
      <c r="D28" s="153">
        <v>27.257816540619665</v>
      </c>
      <c r="E28" s="153">
        <v>0</v>
      </c>
      <c r="F28" s="153">
        <v>27.257816540619665</v>
      </c>
      <c r="G28" s="153">
        <v>0</v>
      </c>
      <c r="H28" s="153">
        <v>0</v>
      </c>
      <c r="I28" s="154">
        <v>0</v>
      </c>
      <c r="J28" s="155"/>
      <c r="K28" s="155">
        <v>0</v>
      </c>
      <c r="L28" s="155">
        <v>0</v>
      </c>
      <c r="M28" s="156">
        <v>0</v>
      </c>
      <c r="N28" s="153">
        <v>27.257816540619665</v>
      </c>
      <c r="O28" s="154">
        <v>0</v>
      </c>
      <c r="P28" s="155"/>
      <c r="Q28" s="155">
        <v>27.257816540619665</v>
      </c>
      <c r="R28" s="155">
        <v>0</v>
      </c>
      <c r="S28" s="156">
        <v>0</v>
      </c>
      <c r="T28" s="153">
        <v>27.257816540619665</v>
      </c>
      <c r="U28" s="157"/>
      <c r="X28" s="71"/>
      <c r="Y28" s="72" t="s">
        <v>72</v>
      </c>
      <c r="Z28" s="153">
        <v>27.257816540619665</v>
      </c>
      <c r="AA28" s="153">
        <v>0</v>
      </c>
      <c r="AB28" s="158">
        <v>0</v>
      </c>
      <c r="AC28" s="159">
        <v>0</v>
      </c>
      <c r="AD28" s="153">
        <v>27.257816540619665</v>
      </c>
      <c r="AE28" s="158">
        <v>24.988830711972557</v>
      </c>
      <c r="AF28" s="159">
        <v>2.268985828647108</v>
      </c>
      <c r="AG28" s="160">
        <v>27.257816540619665</v>
      </c>
      <c r="AH28" s="154">
        <v>27.257816540619665</v>
      </c>
      <c r="AI28" s="156">
        <v>0</v>
      </c>
      <c r="AJ28" s="160">
        <v>27.257816540619665</v>
      </c>
      <c r="AK28" s="153">
        <v>0</v>
      </c>
      <c r="AL28" s="160">
        <v>0</v>
      </c>
      <c r="AM28" s="160">
        <v>27.257816540619665</v>
      </c>
      <c r="AN28" s="77">
        <f t="shared" si="0"/>
        <v>0</v>
      </c>
      <c r="AP28" s="122"/>
    </row>
    <row r="29" spans="2:42" ht="22.5" customHeight="1">
      <c r="B29" s="79"/>
      <c r="C29" s="80" t="s">
        <v>73</v>
      </c>
      <c r="D29" s="161">
        <v>426.89609000296014</v>
      </c>
      <c r="E29" s="161">
        <v>0</v>
      </c>
      <c r="F29" s="161">
        <v>426.89609000296014</v>
      </c>
      <c r="G29" s="161">
        <v>0</v>
      </c>
      <c r="H29" s="161">
        <v>0</v>
      </c>
      <c r="I29" s="162">
        <v>0</v>
      </c>
      <c r="J29" s="163"/>
      <c r="K29" s="163">
        <v>0</v>
      </c>
      <c r="L29" s="163">
        <v>0</v>
      </c>
      <c r="M29" s="164">
        <v>0</v>
      </c>
      <c r="N29" s="161">
        <v>426.89609000296014</v>
      </c>
      <c r="O29" s="162">
        <v>0</v>
      </c>
      <c r="P29" s="163"/>
      <c r="Q29" s="163">
        <v>426.89609000296014</v>
      </c>
      <c r="R29" s="163">
        <v>0</v>
      </c>
      <c r="S29" s="164">
        <v>0</v>
      </c>
      <c r="T29" s="161">
        <v>426.89609000296014</v>
      </c>
      <c r="U29" s="165"/>
      <c r="X29" s="79"/>
      <c r="Y29" s="80" t="s">
        <v>73</v>
      </c>
      <c r="Z29" s="161">
        <v>426.89609000296014</v>
      </c>
      <c r="AA29" s="161">
        <v>0</v>
      </c>
      <c r="AB29" s="166">
        <v>0</v>
      </c>
      <c r="AC29" s="167">
        <v>0</v>
      </c>
      <c r="AD29" s="161">
        <v>426.89609000296014</v>
      </c>
      <c r="AE29" s="166">
        <v>20.232353360352985</v>
      </c>
      <c r="AF29" s="167">
        <v>406.66373664260715</v>
      </c>
      <c r="AG29" s="168">
        <v>426.89609000296014</v>
      </c>
      <c r="AH29" s="162">
        <v>426.0988020865809</v>
      </c>
      <c r="AI29" s="164">
        <v>0.7972879163792186</v>
      </c>
      <c r="AJ29" s="168">
        <v>423.89609000296014</v>
      </c>
      <c r="AK29" s="161">
        <v>3</v>
      </c>
      <c r="AL29" s="168">
        <v>0</v>
      </c>
      <c r="AM29" s="168">
        <v>423.89609000296014</v>
      </c>
      <c r="AN29" s="85">
        <f t="shared" si="0"/>
        <v>0</v>
      </c>
      <c r="AP29" s="122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/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/>
      <c r="Q30" s="139">
        <v>0</v>
      </c>
      <c r="R30" s="139">
        <v>0</v>
      </c>
      <c r="S30" s="140">
        <v>0</v>
      </c>
      <c r="T30" s="136">
        <v>0</v>
      </c>
      <c r="U30" s="142"/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22"/>
    </row>
    <row r="31" spans="2:42" ht="22.5" customHeight="1">
      <c r="B31" s="64" t="s">
        <v>76</v>
      </c>
      <c r="C31" s="65"/>
      <c r="D31" s="124">
        <v>0</v>
      </c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22"/>
    </row>
    <row r="32" spans="2:42" ht="22.5" customHeight="1">
      <c r="B32" s="54" t="s">
        <v>75</v>
      </c>
      <c r="C32" s="55"/>
      <c r="D32" s="124">
        <v>1663.7291785510554</v>
      </c>
      <c r="E32" s="124">
        <v>0</v>
      </c>
      <c r="F32" s="124">
        <v>1663.7291785510554</v>
      </c>
      <c r="G32" s="124">
        <v>0</v>
      </c>
      <c r="H32" s="124">
        <v>0</v>
      </c>
      <c r="I32" s="137">
        <v>0</v>
      </c>
      <c r="J32" s="147"/>
      <c r="K32" s="147">
        <v>0</v>
      </c>
      <c r="L32" s="147">
        <v>0</v>
      </c>
      <c r="M32" s="148">
        <v>0</v>
      </c>
      <c r="N32" s="124">
        <v>1663.7291785510554</v>
      </c>
      <c r="O32" s="137">
        <v>0</v>
      </c>
      <c r="P32" s="147"/>
      <c r="Q32" s="147">
        <v>1663.7291785510554</v>
      </c>
      <c r="R32" s="147">
        <v>0</v>
      </c>
      <c r="S32" s="148">
        <v>0</v>
      </c>
      <c r="T32" s="124">
        <v>1663.7291785510554</v>
      </c>
      <c r="U32" s="149"/>
      <c r="X32" s="54" t="s">
        <v>75</v>
      </c>
      <c r="Y32" s="55"/>
      <c r="Z32" s="124">
        <v>1663.7291785510554</v>
      </c>
      <c r="AA32" s="124">
        <v>0</v>
      </c>
      <c r="AB32" s="150">
        <v>0</v>
      </c>
      <c r="AC32" s="151">
        <v>0</v>
      </c>
      <c r="AD32" s="124">
        <v>1663.7291785510554</v>
      </c>
      <c r="AE32" s="150">
        <v>692.8330005704507</v>
      </c>
      <c r="AF32" s="151">
        <v>970.8961779806048</v>
      </c>
      <c r="AG32" s="152">
        <v>1663.7291785510554</v>
      </c>
      <c r="AH32" s="137">
        <v>1280.5785795778665</v>
      </c>
      <c r="AI32" s="148">
        <v>383.15059897318883</v>
      </c>
      <c r="AJ32" s="152">
        <v>1280.5785795778665</v>
      </c>
      <c r="AK32" s="124">
        <v>383.15059897318883</v>
      </c>
      <c r="AL32" s="152">
        <v>0</v>
      </c>
      <c r="AM32" s="152">
        <v>1280.5785795778665</v>
      </c>
      <c r="AN32" s="69">
        <f t="shared" si="0"/>
        <v>0</v>
      </c>
      <c r="AP32" s="122"/>
    </row>
    <row r="33" spans="2:42" ht="22.5" customHeight="1">
      <c r="B33" s="184" t="s">
        <v>88</v>
      </c>
      <c r="C33" s="14"/>
      <c r="D33" s="124">
        <v>4.1603999640794465</v>
      </c>
      <c r="E33" s="124">
        <v>0</v>
      </c>
      <c r="F33" s="124">
        <v>4.1603999640794465</v>
      </c>
      <c r="G33" s="124">
        <v>0</v>
      </c>
      <c r="H33" s="124">
        <v>0</v>
      </c>
      <c r="I33" s="137">
        <v>0</v>
      </c>
      <c r="J33" s="147"/>
      <c r="K33" s="147">
        <v>0</v>
      </c>
      <c r="L33" s="147">
        <v>0</v>
      </c>
      <c r="M33" s="148">
        <v>0</v>
      </c>
      <c r="N33" s="124">
        <v>4.1603999640794465</v>
      </c>
      <c r="O33" s="137">
        <v>0.04088845173542454</v>
      </c>
      <c r="P33" s="147"/>
      <c r="Q33" s="147">
        <v>4.1195115123440225</v>
      </c>
      <c r="R33" s="147">
        <v>0</v>
      </c>
      <c r="S33" s="148">
        <v>0</v>
      </c>
      <c r="T33" s="124">
        <v>4.119511512344022</v>
      </c>
      <c r="U33" s="149"/>
      <c r="X33" s="184" t="s">
        <v>88</v>
      </c>
      <c r="Y33" s="14"/>
      <c r="Z33" s="124">
        <v>4.119511512344022</v>
      </c>
      <c r="AA33" s="124">
        <v>0</v>
      </c>
      <c r="AB33" s="150">
        <v>0</v>
      </c>
      <c r="AC33" s="151">
        <v>0</v>
      </c>
      <c r="AD33" s="124">
        <v>4.119511512344022</v>
      </c>
      <c r="AE33" s="150">
        <v>2.2391538381611866</v>
      </c>
      <c r="AF33" s="151">
        <v>1.8803576741828358</v>
      </c>
      <c r="AG33" s="152">
        <v>3.2187644758949534</v>
      </c>
      <c r="AH33" s="137">
        <v>3.176010488549101</v>
      </c>
      <c r="AI33" s="148">
        <v>0.04275398734585245</v>
      </c>
      <c r="AJ33" s="152">
        <v>4.091977895569193</v>
      </c>
      <c r="AK33" s="124">
        <v>0.06634853909848887</v>
      </c>
      <c r="AL33" s="152">
        <v>0</v>
      </c>
      <c r="AM33" s="152">
        <v>4.091977895569193</v>
      </c>
      <c r="AN33" s="69"/>
      <c r="AP33" s="122"/>
    </row>
    <row r="34" spans="2:42" ht="22.5" customHeight="1">
      <c r="B34" s="87" t="s">
        <v>77</v>
      </c>
      <c r="C34" s="88"/>
      <c r="D34" s="124">
        <v>380.02257582276945</v>
      </c>
      <c r="E34" s="124">
        <v>0.6788833428408442</v>
      </c>
      <c r="F34" s="124">
        <v>379.3436924799286</v>
      </c>
      <c r="G34" s="124">
        <v>0</v>
      </c>
      <c r="H34" s="124">
        <v>0</v>
      </c>
      <c r="I34" s="137">
        <v>0</v>
      </c>
      <c r="J34" s="147"/>
      <c r="K34" s="147">
        <v>0</v>
      </c>
      <c r="L34" s="147">
        <v>0</v>
      </c>
      <c r="M34" s="148">
        <v>0</v>
      </c>
      <c r="N34" s="124">
        <v>379.3436924799286</v>
      </c>
      <c r="O34" s="137">
        <v>0.8611354202379807</v>
      </c>
      <c r="P34" s="147"/>
      <c r="Q34" s="147">
        <v>344.9036916164486</v>
      </c>
      <c r="R34" s="147">
        <v>33.578865443242016</v>
      </c>
      <c r="S34" s="148">
        <v>0</v>
      </c>
      <c r="T34" s="124">
        <v>378.48255705969063</v>
      </c>
      <c r="U34" s="149"/>
      <c r="X34" s="87" t="s">
        <v>77</v>
      </c>
      <c r="Y34" s="88"/>
      <c r="Z34" s="124">
        <v>378.48255705969063</v>
      </c>
      <c r="AA34" s="124">
        <v>33.578865443242016</v>
      </c>
      <c r="AB34" s="150">
        <v>0</v>
      </c>
      <c r="AC34" s="151">
        <v>33.578865443242016</v>
      </c>
      <c r="AD34" s="124">
        <v>344.9036916164486</v>
      </c>
      <c r="AE34" s="150">
        <v>317.8786624752819</v>
      </c>
      <c r="AF34" s="151">
        <v>27.025029141166666</v>
      </c>
      <c r="AG34" s="152">
        <v>265.14901725325956</v>
      </c>
      <c r="AH34" s="137">
        <v>93.06458380839076</v>
      </c>
      <c r="AI34" s="148">
        <v>172.0844334448688</v>
      </c>
      <c r="AJ34" s="152">
        <v>150.1618756636324</v>
      </c>
      <c r="AK34" s="124">
        <v>166.8749448196287</v>
      </c>
      <c r="AL34" s="152">
        <v>0</v>
      </c>
      <c r="AM34" s="152">
        <v>150.84075900647323</v>
      </c>
      <c r="AN34" s="69">
        <f t="shared" si="0"/>
        <v>79.75467436318905</v>
      </c>
      <c r="AP34" s="122"/>
    </row>
    <row r="35" spans="2:42" ht="22.5" customHeight="1">
      <c r="B35" s="87" t="s">
        <v>78</v>
      </c>
      <c r="C35" s="88"/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37">
        <v>0</v>
      </c>
      <c r="J35" s="147"/>
      <c r="K35" s="147">
        <v>0</v>
      </c>
      <c r="L35" s="147">
        <v>0</v>
      </c>
      <c r="M35" s="148">
        <v>0</v>
      </c>
      <c r="N35" s="124">
        <v>0</v>
      </c>
      <c r="O35" s="137">
        <v>0</v>
      </c>
      <c r="P35" s="147"/>
      <c r="Q35" s="147">
        <v>0</v>
      </c>
      <c r="R35" s="147">
        <v>0</v>
      </c>
      <c r="S35" s="148">
        <v>0</v>
      </c>
      <c r="T35" s="124">
        <v>0</v>
      </c>
      <c r="U35" s="149"/>
      <c r="X35" s="87" t="s">
        <v>78</v>
      </c>
      <c r="Y35" s="88"/>
      <c r="Z35" s="124">
        <v>0</v>
      </c>
      <c r="AA35" s="124">
        <v>0</v>
      </c>
      <c r="AB35" s="150">
        <v>0</v>
      </c>
      <c r="AC35" s="151">
        <v>0</v>
      </c>
      <c r="AD35" s="124">
        <v>0</v>
      </c>
      <c r="AE35" s="150">
        <v>0</v>
      </c>
      <c r="AF35" s="151">
        <v>0</v>
      </c>
      <c r="AG35" s="152">
        <v>0</v>
      </c>
      <c r="AH35" s="137">
        <v>0</v>
      </c>
      <c r="AI35" s="148">
        <v>0</v>
      </c>
      <c r="AJ35" s="152">
        <v>0</v>
      </c>
      <c r="AK35" s="124">
        <v>0</v>
      </c>
      <c r="AL35" s="152">
        <v>0</v>
      </c>
      <c r="AM35" s="152">
        <v>0</v>
      </c>
      <c r="AN35" s="69">
        <f t="shared" si="0"/>
        <v>0</v>
      </c>
      <c r="AP35" s="122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/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/>
      <c r="Q36" s="171">
        <v>0</v>
      </c>
      <c r="R36" s="171">
        <v>0</v>
      </c>
      <c r="S36" s="172">
        <v>0</v>
      </c>
      <c r="T36" s="169">
        <v>0</v>
      </c>
      <c r="U36" s="173"/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22"/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AH6:AI6"/>
    <mergeCell ref="AD4:AI4"/>
    <mergeCell ref="AG5:AI5"/>
    <mergeCell ref="AE6:AF7"/>
    <mergeCell ref="AI7:AI8"/>
    <mergeCell ref="R6:R8"/>
    <mergeCell ref="P6:P8"/>
    <mergeCell ref="L6:L8"/>
    <mergeCell ref="M6:M8"/>
    <mergeCell ref="O6:O8"/>
    <mergeCell ref="K6:K8"/>
    <mergeCell ref="Q6:Q8"/>
    <mergeCell ref="AM3:AM4"/>
    <mergeCell ref="AJ3:AJ4"/>
    <mergeCell ref="AA3:AI3"/>
    <mergeCell ref="AB6:AC7"/>
    <mergeCell ref="AH7:AH8"/>
    <mergeCell ref="B3:C9"/>
    <mergeCell ref="X3:Y9"/>
    <mergeCell ref="I6:I8"/>
    <mergeCell ref="J6:J8"/>
    <mergeCell ref="O5:S5"/>
    <mergeCell ref="AK3:AK4"/>
    <mergeCell ref="Z3:Z4"/>
    <mergeCell ref="I5:M5"/>
    <mergeCell ref="S6:S8"/>
    <mergeCell ref="AN3:AN4"/>
    <mergeCell ref="G3:M3"/>
    <mergeCell ref="N3:S3"/>
    <mergeCell ref="H4:M4"/>
    <mergeCell ref="N4:S4"/>
    <mergeCell ref="AL3:AL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11" customWidth="1"/>
    <col min="2" max="2" width="3.00390625" style="111" customWidth="1"/>
    <col min="3" max="3" width="26.00390625" style="111" bestFit="1" customWidth="1"/>
    <col min="4" max="20" width="10.25390625" style="111" customWidth="1"/>
    <col min="21" max="21" width="11.75390625" style="111" bestFit="1" customWidth="1"/>
    <col min="22" max="22" width="1.37890625" style="111" customWidth="1"/>
    <col min="23" max="23" width="2.75390625" style="111" customWidth="1"/>
    <col min="24" max="24" width="3.00390625" style="111" customWidth="1"/>
    <col min="25" max="25" width="26.00390625" style="111" bestFit="1" customWidth="1"/>
    <col min="26" max="39" width="11.75390625" style="111" customWidth="1"/>
    <col min="40" max="40" width="11.75390625" style="1" customWidth="1"/>
    <col min="41" max="41" width="0.74609375" style="111" customWidth="1"/>
    <col min="42" max="16384" width="9.125" style="111" customWidth="1"/>
  </cols>
  <sheetData>
    <row r="1" spans="2:24" s="182" customFormat="1" ht="17.25" customHeight="1">
      <c r="B1" s="182" t="s">
        <v>101</v>
      </c>
      <c r="W1" s="183"/>
      <c r="X1" s="182" t="s">
        <v>102</v>
      </c>
    </row>
    <row r="2" spans="21:40" ht="13.5" customHeight="1" thickBot="1">
      <c r="U2" s="112" t="s">
        <v>0</v>
      </c>
      <c r="AD2" s="177"/>
      <c r="AM2" s="11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13" t="s">
        <v>55</v>
      </c>
      <c r="C10" s="114"/>
      <c r="D10" s="115">
        <v>1344.681</v>
      </c>
      <c r="E10" s="115">
        <v>0</v>
      </c>
      <c r="F10" s="115">
        <v>1344.681</v>
      </c>
      <c r="G10" s="115">
        <v>0</v>
      </c>
      <c r="H10" s="115">
        <v>0</v>
      </c>
      <c r="I10" s="116">
        <v>0</v>
      </c>
      <c r="J10" s="117">
        <v>0</v>
      </c>
      <c r="K10" s="117">
        <v>0</v>
      </c>
      <c r="L10" s="117">
        <v>0</v>
      </c>
      <c r="M10" s="118">
        <v>0</v>
      </c>
      <c r="N10" s="115">
        <v>1344.681</v>
      </c>
      <c r="O10" s="116">
        <v>88.831</v>
      </c>
      <c r="P10" s="117">
        <v>0</v>
      </c>
      <c r="Q10" s="117">
        <v>1254.137</v>
      </c>
      <c r="R10" s="117">
        <v>1.713</v>
      </c>
      <c r="S10" s="118">
        <v>0</v>
      </c>
      <c r="T10" s="115">
        <v>1255.8500000000001</v>
      </c>
      <c r="U10" s="119">
        <v>0</v>
      </c>
      <c r="X10" s="113" t="s">
        <v>55</v>
      </c>
      <c r="Y10" s="114"/>
      <c r="Z10" s="115">
        <v>1255.8500000000001</v>
      </c>
      <c r="AA10" s="115">
        <v>1.713</v>
      </c>
      <c r="AB10" s="116">
        <v>1.713</v>
      </c>
      <c r="AC10" s="118">
        <v>0</v>
      </c>
      <c r="AD10" s="115">
        <v>1254.137</v>
      </c>
      <c r="AE10" s="116">
        <v>1194.3629999999998</v>
      </c>
      <c r="AF10" s="118">
        <v>59.774</v>
      </c>
      <c r="AG10" s="120">
        <v>1247.57251</v>
      </c>
      <c r="AH10" s="116">
        <v>1080.809</v>
      </c>
      <c r="AI10" s="118">
        <v>166.76351</v>
      </c>
      <c r="AJ10" s="120">
        <v>1169.6399999999999</v>
      </c>
      <c r="AK10" s="115">
        <v>168.47651000000002</v>
      </c>
      <c r="AL10" s="120">
        <v>0</v>
      </c>
      <c r="AM10" s="120">
        <v>1169.6399999999999</v>
      </c>
      <c r="AN10" s="38">
        <f>SUM(AN11:AN36)-AN26</f>
        <v>6.56449</v>
      </c>
      <c r="AP10" s="122"/>
    </row>
    <row r="11" spans="2:42" ht="22.5" customHeight="1">
      <c r="B11" s="42" t="s">
        <v>56</v>
      </c>
      <c r="C11" s="43"/>
      <c r="D11" s="123">
        <v>0</v>
      </c>
      <c r="E11" s="124">
        <v>0</v>
      </c>
      <c r="F11" s="124">
        <v>0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0</v>
      </c>
      <c r="O11" s="130">
        <v>0</v>
      </c>
      <c r="P11" s="128">
        <v>0</v>
      </c>
      <c r="Q11" s="128">
        <v>0</v>
      </c>
      <c r="R11" s="128">
        <v>0</v>
      </c>
      <c r="S11" s="129">
        <v>0</v>
      </c>
      <c r="T11" s="123">
        <v>0</v>
      </c>
      <c r="U11" s="131">
        <v>0</v>
      </c>
      <c r="X11" s="42" t="s">
        <v>56</v>
      </c>
      <c r="Y11" s="43"/>
      <c r="Z11" s="123">
        <v>0</v>
      </c>
      <c r="AA11" s="123">
        <v>0</v>
      </c>
      <c r="AB11" s="132">
        <v>0</v>
      </c>
      <c r="AC11" s="133">
        <v>0</v>
      </c>
      <c r="AD11" s="123">
        <v>0</v>
      </c>
      <c r="AE11" s="132">
        <v>0</v>
      </c>
      <c r="AF11" s="133">
        <v>0</v>
      </c>
      <c r="AG11" s="134">
        <v>0</v>
      </c>
      <c r="AH11" s="130">
        <v>0</v>
      </c>
      <c r="AI11" s="129">
        <v>0</v>
      </c>
      <c r="AJ11" s="134">
        <v>0</v>
      </c>
      <c r="AK11" s="123">
        <v>0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35"/>
    </row>
    <row r="12" spans="2:42" ht="22.5" customHeight="1">
      <c r="B12" s="54" t="s">
        <v>57</v>
      </c>
      <c r="C12" s="55"/>
      <c r="D12" s="136">
        <v>7.243</v>
      </c>
      <c r="E12" s="124">
        <v>0</v>
      </c>
      <c r="F12" s="124">
        <v>7.243</v>
      </c>
      <c r="G12" s="124">
        <v>0</v>
      </c>
      <c r="H12" s="124">
        <v>0</v>
      </c>
      <c r="I12" s="137">
        <v>0</v>
      </c>
      <c r="J12" s="138">
        <v>0</v>
      </c>
      <c r="K12" s="139">
        <v>0</v>
      </c>
      <c r="L12" s="139">
        <v>0</v>
      </c>
      <c r="M12" s="140">
        <v>0</v>
      </c>
      <c r="N12" s="136">
        <v>7.243</v>
      </c>
      <c r="O12" s="141">
        <v>0</v>
      </c>
      <c r="P12" s="139">
        <v>0</v>
      </c>
      <c r="Q12" s="139">
        <v>7.243</v>
      </c>
      <c r="R12" s="139">
        <v>0</v>
      </c>
      <c r="S12" s="140">
        <v>0</v>
      </c>
      <c r="T12" s="136">
        <v>7.243</v>
      </c>
      <c r="U12" s="142">
        <v>0</v>
      </c>
      <c r="X12" s="54" t="s">
        <v>57</v>
      </c>
      <c r="Y12" s="55"/>
      <c r="Z12" s="136">
        <v>7.243</v>
      </c>
      <c r="AA12" s="136">
        <v>0</v>
      </c>
      <c r="AB12" s="143">
        <v>0</v>
      </c>
      <c r="AC12" s="144">
        <v>0</v>
      </c>
      <c r="AD12" s="136">
        <v>7.243</v>
      </c>
      <c r="AE12" s="143">
        <v>5.361</v>
      </c>
      <c r="AF12" s="144">
        <v>1.882</v>
      </c>
      <c r="AG12" s="145">
        <v>1.8429000000000002</v>
      </c>
      <c r="AH12" s="141">
        <v>0</v>
      </c>
      <c r="AI12" s="140">
        <v>1.8429000000000002</v>
      </c>
      <c r="AJ12" s="145">
        <v>0</v>
      </c>
      <c r="AK12" s="136">
        <v>1.8429000000000002</v>
      </c>
      <c r="AL12" s="145">
        <v>0</v>
      </c>
      <c r="AM12" s="145">
        <v>0</v>
      </c>
      <c r="AN12" s="62">
        <f t="shared" si="0"/>
        <v>5.4001</v>
      </c>
      <c r="AP12" s="135"/>
    </row>
    <row r="13" spans="2:42" ht="22.5" customHeight="1">
      <c r="B13" s="54" t="s">
        <v>58</v>
      </c>
      <c r="C13" s="55"/>
      <c r="D13" s="136">
        <v>0.657</v>
      </c>
      <c r="E13" s="124">
        <v>0</v>
      </c>
      <c r="F13" s="124">
        <v>0.657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0.657</v>
      </c>
      <c r="O13" s="141">
        <v>0</v>
      </c>
      <c r="P13" s="139">
        <v>0</v>
      </c>
      <c r="Q13" s="139">
        <v>0.657</v>
      </c>
      <c r="R13" s="139">
        <v>0</v>
      </c>
      <c r="S13" s="140">
        <v>0</v>
      </c>
      <c r="T13" s="136">
        <v>0.657</v>
      </c>
      <c r="U13" s="142">
        <v>0</v>
      </c>
      <c r="X13" s="54" t="s">
        <v>58</v>
      </c>
      <c r="Y13" s="55"/>
      <c r="Z13" s="136">
        <v>0.657</v>
      </c>
      <c r="AA13" s="136">
        <v>0</v>
      </c>
      <c r="AB13" s="143">
        <v>0</v>
      </c>
      <c r="AC13" s="144">
        <v>0</v>
      </c>
      <c r="AD13" s="136">
        <v>0.657</v>
      </c>
      <c r="AE13" s="143">
        <v>0.118</v>
      </c>
      <c r="AF13" s="144">
        <v>0.539</v>
      </c>
      <c r="AG13" s="145">
        <v>0.019710000000000002</v>
      </c>
      <c r="AH13" s="141">
        <v>0</v>
      </c>
      <c r="AI13" s="140">
        <v>0.019710000000000002</v>
      </c>
      <c r="AJ13" s="145">
        <v>0</v>
      </c>
      <c r="AK13" s="136">
        <v>0.019710000000000002</v>
      </c>
      <c r="AL13" s="145">
        <v>0</v>
      </c>
      <c r="AM13" s="145">
        <v>0</v>
      </c>
      <c r="AN13" s="62">
        <f t="shared" si="0"/>
        <v>0.63729</v>
      </c>
      <c r="AP13" s="135"/>
    </row>
    <row r="14" spans="2:42" ht="22.5" customHeight="1">
      <c r="B14" s="54" t="s">
        <v>59</v>
      </c>
      <c r="C14" s="55"/>
      <c r="D14" s="136">
        <v>0</v>
      </c>
      <c r="E14" s="124">
        <v>0</v>
      </c>
      <c r="F14" s="124">
        <v>0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0</v>
      </c>
      <c r="O14" s="141">
        <v>0</v>
      </c>
      <c r="P14" s="139">
        <v>0</v>
      </c>
      <c r="Q14" s="139">
        <v>0</v>
      </c>
      <c r="R14" s="139">
        <v>0</v>
      </c>
      <c r="S14" s="140">
        <v>0</v>
      </c>
      <c r="T14" s="136">
        <v>0</v>
      </c>
      <c r="U14" s="142">
        <v>0</v>
      </c>
      <c r="X14" s="54" t="s">
        <v>59</v>
      </c>
      <c r="Y14" s="55"/>
      <c r="Z14" s="136">
        <v>0</v>
      </c>
      <c r="AA14" s="136">
        <v>0</v>
      </c>
      <c r="AB14" s="143">
        <v>0</v>
      </c>
      <c r="AC14" s="144">
        <v>0</v>
      </c>
      <c r="AD14" s="136">
        <v>0</v>
      </c>
      <c r="AE14" s="143">
        <v>0</v>
      </c>
      <c r="AF14" s="144">
        <v>0</v>
      </c>
      <c r="AG14" s="145">
        <v>0</v>
      </c>
      <c r="AH14" s="141">
        <v>0</v>
      </c>
      <c r="AI14" s="140">
        <v>0</v>
      </c>
      <c r="AJ14" s="145">
        <v>0</v>
      </c>
      <c r="AK14" s="136">
        <v>0</v>
      </c>
      <c r="AL14" s="145">
        <v>0</v>
      </c>
      <c r="AM14" s="145">
        <v>0</v>
      </c>
      <c r="AN14" s="62">
        <f t="shared" si="0"/>
        <v>0</v>
      </c>
      <c r="AP14" s="135"/>
    </row>
    <row r="15" spans="2:42" ht="22.5" customHeight="1">
      <c r="B15" s="54" t="s">
        <v>60</v>
      </c>
      <c r="C15" s="55"/>
      <c r="D15" s="136">
        <v>0.539</v>
      </c>
      <c r="E15" s="124">
        <v>0</v>
      </c>
      <c r="F15" s="124">
        <v>0.539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0.539</v>
      </c>
      <c r="O15" s="141">
        <v>0</v>
      </c>
      <c r="P15" s="139">
        <v>0</v>
      </c>
      <c r="Q15" s="139">
        <v>0.539</v>
      </c>
      <c r="R15" s="139">
        <v>0</v>
      </c>
      <c r="S15" s="140">
        <v>0</v>
      </c>
      <c r="T15" s="136">
        <v>0.539</v>
      </c>
      <c r="U15" s="142">
        <v>0</v>
      </c>
      <c r="X15" s="54" t="s">
        <v>60</v>
      </c>
      <c r="Y15" s="55"/>
      <c r="Z15" s="136">
        <v>0.539</v>
      </c>
      <c r="AA15" s="136">
        <v>0</v>
      </c>
      <c r="AB15" s="143">
        <v>0</v>
      </c>
      <c r="AC15" s="144">
        <v>0</v>
      </c>
      <c r="AD15" s="136">
        <v>0.539</v>
      </c>
      <c r="AE15" s="143">
        <v>0</v>
      </c>
      <c r="AF15" s="144">
        <v>0.539</v>
      </c>
      <c r="AG15" s="145">
        <v>0.0539</v>
      </c>
      <c r="AH15" s="141">
        <v>0</v>
      </c>
      <c r="AI15" s="140">
        <v>0.0539</v>
      </c>
      <c r="AJ15" s="145">
        <v>0</v>
      </c>
      <c r="AK15" s="136">
        <v>0.0539</v>
      </c>
      <c r="AL15" s="145">
        <v>0</v>
      </c>
      <c r="AM15" s="145">
        <v>0</v>
      </c>
      <c r="AN15" s="62">
        <f t="shared" si="0"/>
        <v>0.48510000000000003</v>
      </c>
      <c r="AP15" s="135"/>
    </row>
    <row r="16" spans="2:42" ht="22.5" customHeight="1">
      <c r="B16" s="54" t="s">
        <v>61</v>
      </c>
      <c r="C16" s="55"/>
      <c r="D16" s="136">
        <v>125.117</v>
      </c>
      <c r="E16" s="124">
        <v>0</v>
      </c>
      <c r="F16" s="124">
        <v>125.117</v>
      </c>
      <c r="G16" s="124">
        <v>0</v>
      </c>
      <c r="H16" s="124">
        <v>0</v>
      </c>
      <c r="I16" s="137">
        <v>0</v>
      </c>
      <c r="J16" s="138">
        <v>0</v>
      </c>
      <c r="K16" s="139">
        <v>0</v>
      </c>
      <c r="L16" s="139">
        <v>0</v>
      </c>
      <c r="M16" s="140">
        <v>0</v>
      </c>
      <c r="N16" s="136">
        <v>125.117</v>
      </c>
      <c r="O16" s="141">
        <v>0</v>
      </c>
      <c r="P16" s="139">
        <v>0</v>
      </c>
      <c r="Q16" s="139">
        <v>125.117</v>
      </c>
      <c r="R16" s="139">
        <v>0</v>
      </c>
      <c r="S16" s="140">
        <v>0</v>
      </c>
      <c r="T16" s="136">
        <v>125.117</v>
      </c>
      <c r="U16" s="142">
        <v>0</v>
      </c>
      <c r="X16" s="54" t="s">
        <v>61</v>
      </c>
      <c r="Y16" s="55"/>
      <c r="Z16" s="136">
        <v>125.117</v>
      </c>
      <c r="AA16" s="136">
        <v>0</v>
      </c>
      <c r="AB16" s="143">
        <v>0</v>
      </c>
      <c r="AC16" s="144">
        <v>0</v>
      </c>
      <c r="AD16" s="136">
        <v>125.117</v>
      </c>
      <c r="AE16" s="143">
        <v>111.544</v>
      </c>
      <c r="AF16" s="144">
        <v>13.573</v>
      </c>
      <c r="AG16" s="145">
        <v>125.117</v>
      </c>
      <c r="AH16" s="141">
        <v>27.615999999999996</v>
      </c>
      <c r="AI16" s="140">
        <v>97.501</v>
      </c>
      <c r="AJ16" s="145">
        <v>27.615999999999996</v>
      </c>
      <c r="AK16" s="136">
        <v>97.501</v>
      </c>
      <c r="AL16" s="145">
        <v>0</v>
      </c>
      <c r="AM16" s="145">
        <v>27.615999999999996</v>
      </c>
      <c r="AN16" s="62">
        <f t="shared" si="0"/>
        <v>0</v>
      </c>
      <c r="AP16" s="135"/>
    </row>
    <row r="17" spans="2:42" ht="22.5" customHeight="1">
      <c r="B17" s="64" t="s">
        <v>62</v>
      </c>
      <c r="C17" s="65"/>
      <c r="D17" s="124">
        <v>728.918</v>
      </c>
      <c r="E17" s="124">
        <v>0</v>
      </c>
      <c r="F17" s="124">
        <v>728.918</v>
      </c>
      <c r="G17" s="124">
        <v>0</v>
      </c>
      <c r="H17" s="124">
        <v>0</v>
      </c>
      <c r="I17" s="137">
        <v>0</v>
      </c>
      <c r="J17" s="146">
        <v>0</v>
      </c>
      <c r="K17" s="147">
        <v>0</v>
      </c>
      <c r="L17" s="147">
        <v>0</v>
      </c>
      <c r="M17" s="148">
        <v>0</v>
      </c>
      <c r="N17" s="124">
        <v>728.918</v>
      </c>
      <c r="O17" s="137">
        <v>88.831</v>
      </c>
      <c r="P17" s="147">
        <v>0</v>
      </c>
      <c r="Q17" s="147">
        <v>640.087</v>
      </c>
      <c r="R17" s="147">
        <v>0</v>
      </c>
      <c r="S17" s="148">
        <v>0</v>
      </c>
      <c r="T17" s="124">
        <v>640.087</v>
      </c>
      <c r="U17" s="149">
        <v>0</v>
      </c>
      <c r="X17" s="64" t="s">
        <v>62</v>
      </c>
      <c r="Y17" s="65"/>
      <c r="Z17" s="124">
        <v>640.087</v>
      </c>
      <c r="AA17" s="124">
        <v>0</v>
      </c>
      <c r="AB17" s="150">
        <v>0</v>
      </c>
      <c r="AC17" s="151">
        <v>0</v>
      </c>
      <c r="AD17" s="124">
        <v>640.087</v>
      </c>
      <c r="AE17" s="150">
        <v>620.1339999999999</v>
      </c>
      <c r="AF17" s="151">
        <v>19.953</v>
      </c>
      <c r="AG17" s="152">
        <v>640.087</v>
      </c>
      <c r="AH17" s="137">
        <v>640.087</v>
      </c>
      <c r="AI17" s="148">
        <v>0</v>
      </c>
      <c r="AJ17" s="152">
        <v>728.918</v>
      </c>
      <c r="AK17" s="124">
        <v>0</v>
      </c>
      <c r="AL17" s="152">
        <v>0</v>
      </c>
      <c r="AM17" s="152">
        <v>728.918</v>
      </c>
      <c r="AN17" s="69">
        <f t="shared" si="0"/>
        <v>0</v>
      </c>
      <c r="AP17" s="135"/>
    </row>
    <row r="18" spans="2:42" ht="22.5" customHeight="1">
      <c r="B18" s="64" t="s">
        <v>63</v>
      </c>
      <c r="C18" s="65"/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0</v>
      </c>
      <c r="O18" s="137">
        <v>0</v>
      </c>
      <c r="P18" s="147">
        <v>0</v>
      </c>
      <c r="Q18" s="147">
        <v>0</v>
      </c>
      <c r="R18" s="147">
        <v>0</v>
      </c>
      <c r="S18" s="148">
        <v>0</v>
      </c>
      <c r="T18" s="124">
        <v>0</v>
      </c>
      <c r="U18" s="149">
        <v>0</v>
      </c>
      <c r="X18" s="64" t="s">
        <v>63</v>
      </c>
      <c r="Y18" s="65"/>
      <c r="Z18" s="124">
        <v>0</v>
      </c>
      <c r="AA18" s="124">
        <v>0</v>
      </c>
      <c r="AB18" s="150">
        <v>0</v>
      </c>
      <c r="AC18" s="151">
        <v>0</v>
      </c>
      <c r="AD18" s="124">
        <v>0</v>
      </c>
      <c r="AE18" s="150">
        <v>0</v>
      </c>
      <c r="AF18" s="151">
        <v>0</v>
      </c>
      <c r="AG18" s="152">
        <v>0</v>
      </c>
      <c r="AH18" s="137">
        <v>0</v>
      </c>
      <c r="AI18" s="148">
        <v>0</v>
      </c>
      <c r="AJ18" s="152">
        <v>0</v>
      </c>
      <c r="AK18" s="124">
        <v>0</v>
      </c>
      <c r="AL18" s="152">
        <v>0</v>
      </c>
      <c r="AM18" s="152">
        <v>0</v>
      </c>
      <c r="AN18" s="69">
        <f t="shared" si="0"/>
        <v>0</v>
      </c>
      <c r="AP18" s="135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>
        <v>0</v>
      </c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>
        <v>0</v>
      </c>
      <c r="Q19" s="147">
        <v>0</v>
      </c>
      <c r="R19" s="147">
        <v>0</v>
      </c>
      <c r="S19" s="148">
        <v>0</v>
      </c>
      <c r="T19" s="124">
        <v>0</v>
      </c>
      <c r="U19" s="149">
        <v>0</v>
      </c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35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>
        <v>0</v>
      </c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>
        <v>0</v>
      </c>
      <c r="Q20" s="147">
        <v>0</v>
      </c>
      <c r="R20" s="147">
        <v>0</v>
      </c>
      <c r="S20" s="148">
        <v>0</v>
      </c>
      <c r="T20" s="124">
        <v>0</v>
      </c>
      <c r="U20" s="149">
        <v>0</v>
      </c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35"/>
    </row>
    <row r="21" spans="2:42" ht="22.5" customHeight="1">
      <c r="B21" s="64" t="s">
        <v>86</v>
      </c>
      <c r="C21" s="65"/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7">
        <v>0</v>
      </c>
      <c r="J21" s="146">
        <v>0</v>
      </c>
      <c r="K21" s="147">
        <v>0</v>
      </c>
      <c r="L21" s="147">
        <v>0</v>
      </c>
      <c r="M21" s="148">
        <v>0</v>
      </c>
      <c r="N21" s="124">
        <v>0</v>
      </c>
      <c r="O21" s="137">
        <v>0</v>
      </c>
      <c r="P21" s="147">
        <v>0</v>
      </c>
      <c r="Q21" s="147">
        <v>0</v>
      </c>
      <c r="R21" s="147">
        <v>0</v>
      </c>
      <c r="S21" s="148">
        <v>0</v>
      </c>
      <c r="T21" s="124">
        <v>0</v>
      </c>
      <c r="U21" s="149">
        <v>0</v>
      </c>
      <c r="X21" s="64" t="s">
        <v>86</v>
      </c>
      <c r="Y21" s="65"/>
      <c r="Z21" s="124">
        <v>0</v>
      </c>
      <c r="AA21" s="124">
        <v>0</v>
      </c>
      <c r="AB21" s="150">
        <v>0</v>
      </c>
      <c r="AC21" s="151">
        <v>0</v>
      </c>
      <c r="AD21" s="124">
        <v>0</v>
      </c>
      <c r="AE21" s="150">
        <v>0</v>
      </c>
      <c r="AF21" s="151">
        <v>0</v>
      </c>
      <c r="AG21" s="152">
        <v>0</v>
      </c>
      <c r="AH21" s="137">
        <v>0</v>
      </c>
      <c r="AI21" s="148">
        <v>0</v>
      </c>
      <c r="AJ21" s="152">
        <v>0</v>
      </c>
      <c r="AK21" s="124">
        <v>0</v>
      </c>
      <c r="AL21" s="152">
        <v>0</v>
      </c>
      <c r="AM21" s="152">
        <v>0</v>
      </c>
      <c r="AN21" s="69"/>
      <c r="AP21" s="135"/>
    </row>
    <row r="22" spans="2:42" ht="22.5" customHeight="1">
      <c r="B22" s="64" t="s">
        <v>66</v>
      </c>
      <c r="C22" s="65"/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0</v>
      </c>
      <c r="O22" s="137">
        <v>0</v>
      </c>
      <c r="P22" s="147">
        <v>0</v>
      </c>
      <c r="Q22" s="147">
        <v>0</v>
      </c>
      <c r="R22" s="147">
        <v>0</v>
      </c>
      <c r="S22" s="148">
        <v>0</v>
      </c>
      <c r="T22" s="124">
        <v>0</v>
      </c>
      <c r="U22" s="149">
        <v>0</v>
      </c>
      <c r="X22" s="64" t="s">
        <v>66</v>
      </c>
      <c r="Y22" s="65"/>
      <c r="Z22" s="124">
        <v>0</v>
      </c>
      <c r="AA22" s="124">
        <v>0</v>
      </c>
      <c r="AB22" s="150">
        <v>0</v>
      </c>
      <c r="AC22" s="151">
        <v>0</v>
      </c>
      <c r="AD22" s="124">
        <v>0</v>
      </c>
      <c r="AE22" s="150">
        <v>0</v>
      </c>
      <c r="AF22" s="151">
        <v>0</v>
      </c>
      <c r="AG22" s="152">
        <v>0</v>
      </c>
      <c r="AH22" s="137">
        <v>0</v>
      </c>
      <c r="AI22" s="148">
        <v>0</v>
      </c>
      <c r="AJ22" s="152">
        <v>0</v>
      </c>
      <c r="AK22" s="124">
        <v>0</v>
      </c>
      <c r="AL22" s="152">
        <v>0</v>
      </c>
      <c r="AM22" s="152">
        <v>0</v>
      </c>
      <c r="AN22" s="69">
        <f t="shared" si="0"/>
        <v>0</v>
      </c>
      <c r="AP22" s="135"/>
    </row>
    <row r="23" spans="2:42" ht="22.5" customHeight="1">
      <c r="B23" s="64" t="s">
        <v>67</v>
      </c>
      <c r="C23" s="65"/>
      <c r="D23" s="124">
        <v>90.206</v>
      </c>
      <c r="E23" s="124">
        <v>0</v>
      </c>
      <c r="F23" s="124">
        <v>90.206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90.206</v>
      </c>
      <c r="O23" s="137">
        <v>0</v>
      </c>
      <c r="P23" s="147">
        <v>0</v>
      </c>
      <c r="Q23" s="147">
        <v>90.206</v>
      </c>
      <c r="R23" s="147">
        <v>0</v>
      </c>
      <c r="S23" s="148">
        <v>0</v>
      </c>
      <c r="T23" s="124">
        <v>90.206</v>
      </c>
      <c r="U23" s="149">
        <v>0</v>
      </c>
      <c r="X23" s="64" t="s">
        <v>67</v>
      </c>
      <c r="Y23" s="65"/>
      <c r="Z23" s="124">
        <v>90.206</v>
      </c>
      <c r="AA23" s="124">
        <v>0</v>
      </c>
      <c r="AB23" s="150">
        <v>0</v>
      </c>
      <c r="AC23" s="151">
        <v>0</v>
      </c>
      <c r="AD23" s="124">
        <v>90.206</v>
      </c>
      <c r="AE23" s="150">
        <v>90.206</v>
      </c>
      <c r="AF23" s="151">
        <v>0</v>
      </c>
      <c r="AG23" s="152">
        <v>90.206</v>
      </c>
      <c r="AH23" s="137">
        <v>52.161</v>
      </c>
      <c r="AI23" s="148">
        <v>38.045</v>
      </c>
      <c r="AJ23" s="152">
        <v>52.161</v>
      </c>
      <c r="AK23" s="124">
        <v>38.045</v>
      </c>
      <c r="AL23" s="152">
        <v>0</v>
      </c>
      <c r="AM23" s="152">
        <v>52.161</v>
      </c>
      <c r="AN23" s="69">
        <f t="shared" si="0"/>
        <v>0</v>
      </c>
      <c r="AP23" s="135"/>
    </row>
    <row r="24" spans="2:42" ht="22.5" customHeight="1">
      <c r="B24" s="64" t="s">
        <v>68</v>
      </c>
      <c r="C24" s="65"/>
      <c r="D24" s="124">
        <v>5.177</v>
      </c>
      <c r="E24" s="124">
        <v>0</v>
      </c>
      <c r="F24" s="124">
        <v>5.177</v>
      </c>
      <c r="G24" s="124">
        <v>0</v>
      </c>
      <c r="H24" s="124">
        <v>0</v>
      </c>
      <c r="I24" s="137">
        <v>0</v>
      </c>
      <c r="J24" s="146">
        <v>0</v>
      </c>
      <c r="K24" s="147">
        <v>0</v>
      </c>
      <c r="L24" s="147">
        <v>0</v>
      </c>
      <c r="M24" s="148">
        <v>0</v>
      </c>
      <c r="N24" s="124">
        <v>5.177</v>
      </c>
      <c r="O24" s="137">
        <v>0</v>
      </c>
      <c r="P24" s="147">
        <v>0</v>
      </c>
      <c r="Q24" s="147">
        <v>5.177</v>
      </c>
      <c r="R24" s="147">
        <v>0</v>
      </c>
      <c r="S24" s="148">
        <v>0</v>
      </c>
      <c r="T24" s="124">
        <v>5.177</v>
      </c>
      <c r="U24" s="149">
        <v>0</v>
      </c>
      <c r="X24" s="64" t="s">
        <v>68</v>
      </c>
      <c r="Y24" s="65"/>
      <c r="Z24" s="124">
        <v>5.177</v>
      </c>
      <c r="AA24" s="124">
        <v>0</v>
      </c>
      <c r="AB24" s="150">
        <v>0</v>
      </c>
      <c r="AC24" s="151">
        <v>0</v>
      </c>
      <c r="AD24" s="124">
        <v>5.177</v>
      </c>
      <c r="AE24" s="150">
        <v>5.177</v>
      </c>
      <c r="AF24" s="151">
        <v>0</v>
      </c>
      <c r="AG24" s="152">
        <v>5.177</v>
      </c>
      <c r="AH24" s="137">
        <v>2.353</v>
      </c>
      <c r="AI24" s="148">
        <v>2.824</v>
      </c>
      <c r="AJ24" s="152">
        <v>2.353</v>
      </c>
      <c r="AK24" s="124">
        <v>2.824</v>
      </c>
      <c r="AL24" s="152">
        <v>0</v>
      </c>
      <c r="AM24" s="152">
        <v>2.353</v>
      </c>
      <c r="AN24" s="69">
        <f t="shared" si="0"/>
        <v>0</v>
      </c>
      <c r="AP24" s="135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>
        <v>0</v>
      </c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>
        <v>0</v>
      </c>
      <c r="Q25" s="139">
        <v>0</v>
      </c>
      <c r="R25" s="139">
        <v>0</v>
      </c>
      <c r="S25" s="140">
        <v>0</v>
      </c>
      <c r="T25" s="136">
        <v>0</v>
      </c>
      <c r="U25" s="142">
        <v>0</v>
      </c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35"/>
    </row>
    <row r="26" spans="2:42" ht="22.5" customHeight="1">
      <c r="B26" s="54" t="s">
        <v>70</v>
      </c>
      <c r="C26" s="55"/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0</v>
      </c>
      <c r="O26" s="141">
        <v>0</v>
      </c>
      <c r="P26" s="139">
        <v>0</v>
      </c>
      <c r="Q26" s="139">
        <v>0</v>
      </c>
      <c r="R26" s="139">
        <v>0</v>
      </c>
      <c r="S26" s="140">
        <v>0</v>
      </c>
      <c r="T26" s="136">
        <v>0</v>
      </c>
      <c r="U26" s="142">
        <v>0</v>
      </c>
      <c r="X26" s="54" t="s">
        <v>70</v>
      </c>
      <c r="Y26" s="55"/>
      <c r="Z26" s="136">
        <v>0</v>
      </c>
      <c r="AA26" s="136">
        <v>0</v>
      </c>
      <c r="AB26" s="143">
        <v>0</v>
      </c>
      <c r="AC26" s="144">
        <v>0</v>
      </c>
      <c r="AD26" s="136">
        <v>0</v>
      </c>
      <c r="AE26" s="143">
        <v>0</v>
      </c>
      <c r="AF26" s="144">
        <v>0</v>
      </c>
      <c r="AG26" s="145">
        <v>0</v>
      </c>
      <c r="AH26" s="141">
        <v>0</v>
      </c>
      <c r="AI26" s="140">
        <v>0</v>
      </c>
      <c r="AJ26" s="145">
        <v>0</v>
      </c>
      <c r="AK26" s="136">
        <v>0</v>
      </c>
      <c r="AL26" s="145">
        <v>0</v>
      </c>
      <c r="AM26" s="145">
        <v>0</v>
      </c>
      <c r="AN26" s="62">
        <f>SUM(AN27:AN29)</f>
        <v>0</v>
      </c>
      <c r="AP26" s="135"/>
    </row>
    <row r="27" spans="2:42" ht="22.5" customHeight="1">
      <c r="B27" s="71"/>
      <c r="C27" s="72" t="s">
        <v>71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4">
        <v>0</v>
      </c>
      <c r="J27" s="155">
        <v>0</v>
      </c>
      <c r="K27" s="155">
        <v>0</v>
      </c>
      <c r="L27" s="155">
        <v>0</v>
      </c>
      <c r="M27" s="156">
        <v>0</v>
      </c>
      <c r="N27" s="153">
        <v>0</v>
      </c>
      <c r="O27" s="154">
        <v>0</v>
      </c>
      <c r="P27" s="155">
        <v>0</v>
      </c>
      <c r="Q27" s="155">
        <v>0</v>
      </c>
      <c r="R27" s="155">
        <v>0</v>
      </c>
      <c r="S27" s="156">
        <v>0</v>
      </c>
      <c r="T27" s="153">
        <v>0</v>
      </c>
      <c r="U27" s="157">
        <v>0</v>
      </c>
      <c r="X27" s="71"/>
      <c r="Y27" s="72" t="s">
        <v>71</v>
      </c>
      <c r="Z27" s="153">
        <v>0</v>
      </c>
      <c r="AA27" s="153">
        <v>0</v>
      </c>
      <c r="AB27" s="158">
        <v>0</v>
      </c>
      <c r="AC27" s="159">
        <v>0</v>
      </c>
      <c r="AD27" s="153">
        <v>0</v>
      </c>
      <c r="AE27" s="158">
        <v>0</v>
      </c>
      <c r="AF27" s="159">
        <v>0</v>
      </c>
      <c r="AG27" s="160">
        <v>0</v>
      </c>
      <c r="AH27" s="154">
        <v>0</v>
      </c>
      <c r="AI27" s="156">
        <v>0</v>
      </c>
      <c r="AJ27" s="160">
        <v>0</v>
      </c>
      <c r="AK27" s="153">
        <v>0</v>
      </c>
      <c r="AL27" s="160">
        <v>0</v>
      </c>
      <c r="AM27" s="160">
        <v>0</v>
      </c>
      <c r="AN27" s="77">
        <f t="shared" si="0"/>
        <v>0</v>
      </c>
      <c r="AP27" s="135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>
        <v>0</v>
      </c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>
        <v>0</v>
      </c>
      <c r="Q28" s="155">
        <v>0</v>
      </c>
      <c r="R28" s="155">
        <v>0</v>
      </c>
      <c r="S28" s="156">
        <v>0</v>
      </c>
      <c r="T28" s="153">
        <v>0</v>
      </c>
      <c r="U28" s="157">
        <v>0</v>
      </c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35"/>
    </row>
    <row r="29" spans="2:42" ht="22.5" customHeight="1">
      <c r="B29" s="79"/>
      <c r="C29" s="80" t="s">
        <v>73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0</v>
      </c>
      <c r="O29" s="162">
        <v>0</v>
      </c>
      <c r="P29" s="163">
        <v>0</v>
      </c>
      <c r="Q29" s="163">
        <v>0</v>
      </c>
      <c r="R29" s="163">
        <v>0</v>
      </c>
      <c r="S29" s="164">
        <v>0</v>
      </c>
      <c r="T29" s="161">
        <v>0</v>
      </c>
      <c r="U29" s="165">
        <v>0</v>
      </c>
      <c r="X29" s="79"/>
      <c r="Y29" s="80" t="s">
        <v>73</v>
      </c>
      <c r="Z29" s="161">
        <v>0</v>
      </c>
      <c r="AA29" s="161">
        <v>0</v>
      </c>
      <c r="AB29" s="166">
        <v>0</v>
      </c>
      <c r="AC29" s="167">
        <v>0</v>
      </c>
      <c r="AD29" s="161">
        <v>0</v>
      </c>
      <c r="AE29" s="166">
        <v>0</v>
      </c>
      <c r="AF29" s="167">
        <v>0</v>
      </c>
      <c r="AG29" s="168">
        <v>0</v>
      </c>
      <c r="AH29" s="162">
        <v>0</v>
      </c>
      <c r="AI29" s="164">
        <v>0</v>
      </c>
      <c r="AJ29" s="168">
        <v>0</v>
      </c>
      <c r="AK29" s="161">
        <v>0</v>
      </c>
      <c r="AL29" s="168">
        <v>0</v>
      </c>
      <c r="AM29" s="168">
        <v>0</v>
      </c>
      <c r="AN29" s="85">
        <f t="shared" si="0"/>
        <v>0</v>
      </c>
      <c r="AP29" s="135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35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35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>
        <v>0</v>
      </c>
      <c r="Q32" s="147">
        <v>0</v>
      </c>
      <c r="R32" s="147">
        <v>0</v>
      </c>
      <c r="S32" s="148">
        <v>0</v>
      </c>
      <c r="T32" s="124">
        <v>0</v>
      </c>
      <c r="U32" s="149">
        <v>0</v>
      </c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35"/>
    </row>
    <row r="33" spans="2:42" ht="22.5" customHeight="1">
      <c r="B33" s="184" t="s">
        <v>88</v>
      </c>
      <c r="C33" s="14"/>
      <c r="D33" s="124">
        <v>2.953</v>
      </c>
      <c r="E33" s="124">
        <v>0</v>
      </c>
      <c r="F33" s="124">
        <v>2.953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2.953</v>
      </c>
      <c r="O33" s="137">
        <v>0</v>
      </c>
      <c r="P33" s="147">
        <v>0</v>
      </c>
      <c r="Q33" s="147">
        <v>2.953</v>
      </c>
      <c r="R33" s="147">
        <v>0</v>
      </c>
      <c r="S33" s="148">
        <v>0</v>
      </c>
      <c r="T33" s="124">
        <v>2.953</v>
      </c>
      <c r="U33" s="149">
        <v>0</v>
      </c>
      <c r="X33" s="184" t="s">
        <v>88</v>
      </c>
      <c r="Y33" s="14"/>
      <c r="Z33" s="124">
        <v>2.953</v>
      </c>
      <c r="AA33" s="124">
        <v>0</v>
      </c>
      <c r="AB33" s="150">
        <v>0</v>
      </c>
      <c r="AC33" s="151">
        <v>0</v>
      </c>
      <c r="AD33" s="124">
        <v>2.953</v>
      </c>
      <c r="AE33" s="150">
        <v>2.929</v>
      </c>
      <c r="AF33" s="151">
        <v>0.024</v>
      </c>
      <c r="AG33" s="152">
        <v>2.953</v>
      </c>
      <c r="AH33" s="137">
        <v>0.276</v>
      </c>
      <c r="AI33" s="148">
        <v>2.677</v>
      </c>
      <c r="AJ33" s="152">
        <v>0.276</v>
      </c>
      <c r="AK33" s="124">
        <v>2.677</v>
      </c>
      <c r="AL33" s="152">
        <v>0</v>
      </c>
      <c r="AM33" s="152">
        <v>0.276</v>
      </c>
      <c r="AN33" s="69"/>
      <c r="AP33" s="135"/>
    </row>
    <row r="34" spans="2:42" ht="22.5" customHeight="1">
      <c r="B34" s="87" t="s">
        <v>77</v>
      </c>
      <c r="C34" s="88"/>
      <c r="D34" s="124">
        <v>383.716</v>
      </c>
      <c r="E34" s="124">
        <v>0</v>
      </c>
      <c r="F34" s="124">
        <v>383.716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383.716</v>
      </c>
      <c r="O34" s="137">
        <v>0</v>
      </c>
      <c r="P34" s="147">
        <v>0</v>
      </c>
      <c r="Q34" s="147">
        <v>382.003</v>
      </c>
      <c r="R34" s="147">
        <v>1.713</v>
      </c>
      <c r="S34" s="148">
        <v>0</v>
      </c>
      <c r="T34" s="124">
        <v>383.716</v>
      </c>
      <c r="U34" s="149">
        <v>0</v>
      </c>
      <c r="X34" s="87" t="s">
        <v>77</v>
      </c>
      <c r="Y34" s="88"/>
      <c r="Z34" s="124">
        <v>383.716</v>
      </c>
      <c r="AA34" s="124">
        <v>1.713</v>
      </c>
      <c r="AB34" s="150">
        <v>1.713</v>
      </c>
      <c r="AC34" s="151">
        <v>0</v>
      </c>
      <c r="AD34" s="124">
        <v>382.003</v>
      </c>
      <c r="AE34" s="150">
        <v>358.739</v>
      </c>
      <c r="AF34" s="151">
        <v>23.264</v>
      </c>
      <c r="AG34" s="152">
        <v>382.003</v>
      </c>
      <c r="AH34" s="137">
        <v>358.316</v>
      </c>
      <c r="AI34" s="148">
        <v>23.686999999999998</v>
      </c>
      <c r="AJ34" s="152">
        <v>358.316</v>
      </c>
      <c r="AK34" s="124">
        <v>25.4</v>
      </c>
      <c r="AL34" s="152">
        <v>0</v>
      </c>
      <c r="AM34" s="152">
        <v>358.316</v>
      </c>
      <c r="AN34" s="69">
        <f t="shared" si="0"/>
        <v>0</v>
      </c>
      <c r="AP34" s="135"/>
    </row>
    <row r="35" spans="2:42" ht="22.5" customHeight="1">
      <c r="B35" s="87" t="s">
        <v>78</v>
      </c>
      <c r="C35" s="88"/>
      <c r="D35" s="124">
        <v>0.155</v>
      </c>
      <c r="E35" s="124">
        <v>0</v>
      </c>
      <c r="F35" s="124">
        <v>0.155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0.155</v>
      </c>
      <c r="O35" s="137">
        <v>0</v>
      </c>
      <c r="P35" s="147">
        <v>0</v>
      </c>
      <c r="Q35" s="147">
        <v>0.155</v>
      </c>
      <c r="R35" s="147">
        <v>0</v>
      </c>
      <c r="S35" s="148">
        <v>0</v>
      </c>
      <c r="T35" s="124">
        <v>0.155</v>
      </c>
      <c r="U35" s="149">
        <v>0</v>
      </c>
      <c r="X35" s="87" t="s">
        <v>78</v>
      </c>
      <c r="Y35" s="88"/>
      <c r="Z35" s="124">
        <v>0.155</v>
      </c>
      <c r="AA35" s="124">
        <v>0</v>
      </c>
      <c r="AB35" s="150">
        <v>0</v>
      </c>
      <c r="AC35" s="151">
        <v>0</v>
      </c>
      <c r="AD35" s="124">
        <v>0.155</v>
      </c>
      <c r="AE35" s="150">
        <v>0.155</v>
      </c>
      <c r="AF35" s="151">
        <v>0</v>
      </c>
      <c r="AG35" s="152">
        <v>0.113</v>
      </c>
      <c r="AH35" s="137">
        <v>0</v>
      </c>
      <c r="AI35" s="148">
        <v>0.113</v>
      </c>
      <c r="AJ35" s="152">
        <v>0</v>
      </c>
      <c r="AK35" s="124">
        <v>0.113</v>
      </c>
      <c r="AL35" s="152">
        <v>0</v>
      </c>
      <c r="AM35" s="152">
        <v>0</v>
      </c>
      <c r="AN35" s="69">
        <f t="shared" si="0"/>
        <v>0.041999999999999996</v>
      </c>
      <c r="AP35" s="135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>
        <v>0</v>
      </c>
      <c r="Q36" s="171">
        <v>0</v>
      </c>
      <c r="R36" s="171">
        <v>0</v>
      </c>
      <c r="S36" s="172">
        <v>0</v>
      </c>
      <c r="T36" s="169">
        <v>0</v>
      </c>
      <c r="U36" s="173">
        <v>0</v>
      </c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35"/>
    </row>
    <row r="37" ht="13.5" customHeight="1">
      <c r="D37" s="111">
        <v>0</v>
      </c>
    </row>
    <row r="38" spans="3:25" ht="13.5" customHeight="1">
      <c r="C38" s="112"/>
      <c r="D38" s="111">
        <v>0</v>
      </c>
      <c r="Y38" s="112"/>
    </row>
    <row r="39" ht="13.5" customHeight="1">
      <c r="D39" s="111">
        <v>0</v>
      </c>
    </row>
  </sheetData>
  <sheetProtection/>
  <mergeCells count="32">
    <mergeCell ref="B3:C9"/>
    <mergeCell ref="X3:Y9"/>
    <mergeCell ref="Z3:Z4"/>
    <mergeCell ref="AH6:AI6"/>
    <mergeCell ref="AD4:AI4"/>
    <mergeCell ref="AG5:AI5"/>
    <mergeCell ref="AB6:AC7"/>
    <mergeCell ref="AE6:AF7"/>
    <mergeCell ref="R6:R8"/>
    <mergeCell ref="S6:S8"/>
    <mergeCell ref="AI7:AI8"/>
    <mergeCell ref="AA3:AI3"/>
    <mergeCell ref="O5:S5"/>
    <mergeCell ref="N3:S3"/>
    <mergeCell ref="N4:S4"/>
    <mergeCell ref="O6:O8"/>
    <mergeCell ref="P6:P8"/>
    <mergeCell ref="Q6:Q8"/>
    <mergeCell ref="I6:I8"/>
    <mergeCell ref="J6:J8"/>
    <mergeCell ref="K6:K8"/>
    <mergeCell ref="AH7:AH8"/>
    <mergeCell ref="L6:L8"/>
    <mergeCell ref="M6:M8"/>
    <mergeCell ref="AN3:AN4"/>
    <mergeCell ref="AK3:AK4"/>
    <mergeCell ref="I5:M5"/>
    <mergeCell ref="AM3:AM4"/>
    <mergeCell ref="AL3:AL4"/>
    <mergeCell ref="G3:M3"/>
    <mergeCell ref="H4:M4"/>
    <mergeCell ref="AJ3:AJ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117</v>
      </c>
      <c r="W1" s="183"/>
      <c r="X1" s="182" t="s">
        <v>118</v>
      </c>
    </row>
    <row r="2" spans="21:40" ht="13.5" customHeight="1" thickBot="1">
      <c r="U2" s="2" t="s">
        <v>0</v>
      </c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20168.607000000004</v>
      </c>
      <c r="E10" s="115">
        <v>1526.555</v>
      </c>
      <c r="F10" s="115">
        <v>18642.051999999996</v>
      </c>
      <c r="G10" s="115">
        <v>136</v>
      </c>
      <c r="H10" s="115">
        <v>136</v>
      </c>
      <c r="I10" s="116">
        <v>0</v>
      </c>
      <c r="J10" s="117">
        <v>0</v>
      </c>
      <c r="K10" s="117">
        <v>135</v>
      </c>
      <c r="L10" s="117">
        <v>0</v>
      </c>
      <c r="M10" s="118">
        <v>1</v>
      </c>
      <c r="N10" s="115">
        <v>18506.051999999996</v>
      </c>
      <c r="O10" s="116">
        <v>1335.154</v>
      </c>
      <c r="P10" s="117">
        <v>0</v>
      </c>
      <c r="Q10" s="117">
        <v>17168.905</v>
      </c>
      <c r="R10" s="117">
        <v>0.993</v>
      </c>
      <c r="S10" s="118">
        <v>1</v>
      </c>
      <c r="T10" s="115">
        <v>17306.897999999997</v>
      </c>
      <c r="U10" s="119">
        <v>0</v>
      </c>
      <c r="X10" s="178" t="s">
        <v>55</v>
      </c>
      <c r="Y10" s="179"/>
      <c r="Z10" s="115">
        <v>17304.897999999997</v>
      </c>
      <c r="AA10" s="115">
        <v>0.993</v>
      </c>
      <c r="AB10" s="116">
        <v>0.993</v>
      </c>
      <c r="AC10" s="118">
        <v>0</v>
      </c>
      <c r="AD10" s="115">
        <v>17303.905</v>
      </c>
      <c r="AE10" s="116">
        <v>13879.901999999998</v>
      </c>
      <c r="AF10" s="118">
        <v>3424.0029999999997</v>
      </c>
      <c r="AG10" s="120">
        <v>15157.245578000002</v>
      </c>
      <c r="AH10" s="116">
        <v>9744.26675</v>
      </c>
      <c r="AI10" s="118">
        <v>5412.978828</v>
      </c>
      <c r="AJ10" s="120">
        <v>11079.420750000001</v>
      </c>
      <c r="AK10" s="115">
        <v>5413.971828000001</v>
      </c>
      <c r="AL10" s="120">
        <v>2</v>
      </c>
      <c r="AM10" s="120">
        <v>12605.97575</v>
      </c>
      <c r="AN10" s="38">
        <f>SUM(AN11:AN36)-AN26</f>
        <v>2146.536282</v>
      </c>
      <c r="AP10" s="122"/>
    </row>
    <row r="11" spans="2:42" ht="22.5" customHeight="1">
      <c r="B11" s="42" t="s">
        <v>56</v>
      </c>
      <c r="C11" s="43"/>
      <c r="D11" s="123">
        <v>11.017</v>
      </c>
      <c r="E11" s="124">
        <v>0</v>
      </c>
      <c r="F11" s="124">
        <v>11.017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11.017</v>
      </c>
      <c r="O11" s="130">
        <v>0</v>
      </c>
      <c r="P11" s="128">
        <v>0</v>
      </c>
      <c r="Q11" s="128">
        <v>11.017</v>
      </c>
      <c r="R11" s="128">
        <v>0</v>
      </c>
      <c r="S11" s="129">
        <v>0</v>
      </c>
      <c r="T11" s="123">
        <v>11.017</v>
      </c>
      <c r="U11" s="131">
        <v>0</v>
      </c>
      <c r="X11" s="42" t="s">
        <v>56</v>
      </c>
      <c r="Y11" s="43"/>
      <c r="Z11" s="123">
        <v>11.017</v>
      </c>
      <c r="AA11" s="123">
        <v>0</v>
      </c>
      <c r="AB11" s="132">
        <v>0</v>
      </c>
      <c r="AC11" s="133">
        <v>0</v>
      </c>
      <c r="AD11" s="123">
        <v>11.017</v>
      </c>
      <c r="AE11" s="132">
        <v>11.017</v>
      </c>
      <c r="AF11" s="133">
        <v>0</v>
      </c>
      <c r="AG11" s="134">
        <v>11.017</v>
      </c>
      <c r="AH11" s="130">
        <v>0</v>
      </c>
      <c r="AI11" s="129">
        <v>11.017</v>
      </c>
      <c r="AJ11" s="134">
        <v>0</v>
      </c>
      <c r="AK11" s="123">
        <v>11.017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1062.574</v>
      </c>
      <c r="E12" s="124">
        <v>0</v>
      </c>
      <c r="F12" s="124">
        <v>1062.574</v>
      </c>
      <c r="G12" s="124">
        <v>1</v>
      </c>
      <c r="H12" s="124">
        <v>1</v>
      </c>
      <c r="I12" s="137">
        <v>0</v>
      </c>
      <c r="J12" s="138">
        <v>0</v>
      </c>
      <c r="K12" s="139">
        <v>0</v>
      </c>
      <c r="L12" s="139">
        <v>0</v>
      </c>
      <c r="M12" s="140">
        <v>1</v>
      </c>
      <c r="N12" s="136">
        <v>1061.574</v>
      </c>
      <c r="O12" s="141">
        <v>21.204</v>
      </c>
      <c r="P12" s="139">
        <v>0</v>
      </c>
      <c r="Q12" s="139">
        <v>1040.3700000000001</v>
      </c>
      <c r="R12" s="139">
        <v>0</v>
      </c>
      <c r="S12" s="140">
        <v>0</v>
      </c>
      <c r="T12" s="136">
        <v>1041.3700000000001</v>
      </c>
      <c r="U12" s="142">
        <v>0</v>
      </c>
      <c r="X12" s="54" t="s">
        <v>57</v>
      </c>
      <c r="Y12" s="55"/>
      <c r="Z12" s="136">
        <v>1040.3700000000001</v>
      </c>
      <c r="AA12" s="136">
        <v>0</v>
      </c>
      <c r="AB12" s="143">
        <v>0</v>
      </c>
      <c r="AC12" s="144">
        <v>0</v>
      </c>
      <c r="AD12" s="136">
        <v>1040.3700000000001</v>
      </c>
      <c r="AE12" s="143">
        <v>587.242</v>
      </c>
      <c r="AF12" s="144">
        <v>453.128</v>
      </c>
      <c r="AG12" s="145">
        <v>645.94245</v>
      </c>
      <c r="AH12" s="141">
        <v>439.48246</v>
      </c>
      <c r="AI12" s="140">
        <v>206.45999</v>
      </c>
      <c r="AJ12" s="145">
        <v>460.68646</v>
      </c>
      <c r="AK12" s="136">
        <v>206.45999</v>
      </c>
      <c r="AL12" s="145">
        <v>1</v>
      </c>
      <c r="AM12" s="145">
        <v>460.68646</v>
      </c>
      <c r="AN12" s="62">
        <f t="shared" si="0"/>
        <v>394.4275500000001</v>
      </c>
      <c r="AP12" s="180"/>
    </row>
    <row r="13" spans="2:42" ht="22.5" customHeight="1">
      <c r="B13" s="54" t="s">
        <v>58</v>
      </c>
      <c r="C13" s="55"/>
      <c r="D13" s="136">
        <v>490.73600000000005</v>
      </c>
      <c r="E13" s="124">
        <v>92.942</v>
      </c>
      <c r="F13" s="124">
        <v>397.79400000000004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397.79400000000004</v>
      </c>
      <c r="O13" s="141">
        <v>14.674</v>
      </c>
      <c r="P13" s="139">
        <v>0</v>
      </c>
      <c r="Q13" s="139">
        <v>383.12000000000006</v>
      </c>
      <c r="R13" s="139">
        <v>0</v>
      </c>
      <c r="S13" s="140">
        <v>0</v>
      </c>
      <c r="T13" s="136">
        <v>383.12000000000006</v>
      </c>
      <c r="U13" s="142">
        <v>0</v>
      </c>
      <c r="X13" s="54" t="s">
        <v>58</v>
      </c>
      <c r="Y13" s="55"/>
      <c r="Z13" s="136">
        <v>383.12000000000006</v>
      </c>
      <c r="AA13" s="136">
        <v>0</v>
      </c>
      <c r="AB13" s="143">
        <v>0</v>
      </c>
      <c r="AC13" s="144">
        <v>0</v>
      </c>
      <c r="AD13" s="136">
        <v>383.12000000000006</v>
      </c>
      <c r="AE13" s="143">
        <v>101.099</v>
      </c>
      <c r="AF13" s="144">
        <v>282.021</v>
      </c>
      <c r="AG13" s="145">
        <v>154.66498</v>
      </c>
      <c r="AH13" s="141">
        <v>137.09467</v>
      </c>
      <c r="AI13" s="140">
        <v>17.57031</v>
      </c>
      <c r="AJ13" s="145">
        <v>151.76867</v>
      </c>
      <c r="AK13" s="136">
        <v>17.57031</v>
      </c>
      <c r="AL13" s="145">
        <v>0</v>
      </c>
      <c r="AM13" s="145">
        <v>244.71066999999996</v>
      </c>
      <c r="AN13" s="62">
        <f t="shared" si="0"/>
        <v>228.45502000000005</v>
      </c>
      <c r="AP13" s="180"/>
    </row>
    <row r="14" spans="2:42" ht="22.5" customHeight="1">
      <c r="B14" s="54" t="s">
        <v>59</v>
      </c>
      <c r="C14" s="55"/>
      <c r="D14" s="136">
        <v>712.994</v>
      </c>
      <c r="E14" s="124">
        <v>0</v>
      </c>
      <c r="F14" s="124">
        <v>712.994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712.994</v>
      </c>
      <c r="O14" s="141">
        <v>0</v>
      </c>
      <c r="P14" s="139">
        <v>0</v>
      </c>
      <c r="Q14" s="139">
        <v>712.994</v>
      </c>
      <c r="R14" s="139">
        <v>0</v>
      </c>
      <c r="S14" s="140">
        <v>0</v>
      </c>
      <c r="T14" s="136">
        <v>712.994</v>
      </c>
      <c r="U14" s="142">
        <v>0</v>
      </c>
      <c r="X14" s="54" t="s">
        <v>59</v>
      </c>
      <c r="Y14" s="55"/>
      <c r="Z14" s="136">
        <v>712.994</v>
      </c>
      <c r="AA14" s="136">
        <v>0</v>
      </c>
      <c r="AB14" s="143">
        <v>0</v>
      </c>
      <c r="AC14" s="144">
        <v>0</v>
      </c>
      <c r="AD14" s="136">
        <v>712.994</v>
      </c>
      <c r="AE14" s="143">
        <v>36.722</v>
      </c>
      <c r="AF14" s="144">
        <v>676.2719999999999</v>
      </c>
      <c r="AG14" s="145">
        <v>675.415916</v>
      </c>
      <c r="AH14" s="141">
        <v>675.265</v>
      </c>
      <c r="AI14" s="140">
        <v>0.150916</v>
      </c>
      <c r="AJ14" s="145">
        <v>675.265</v>
      </c>
      <c r="AK14" s="136">
        <v>0.150916</v>
      </c>
      <c r="AL14" s="145">
        <v>0</v>
      </c>
      <c r="AM14" s="145">
        <v>675.265</v>
      </c>
      <c r="AN14" s="62">
        <f t="shared" si="0"/>
        <v>37.57808399999999</v>
      </c>
      <c r="AP14" s="180"/>
    </row>
    <row r="15" spans="2:42" ht="22.5" customHeight="1">
      <c r="B15" s="54" t="s">
        <v>60</v>
      </c>
      <c r="C15" s="55"/>
      <c r="D15" s="136">
        <v>13.011000000000001</v>
      </c>
      <c r="E15" s="124">
        <v>0</v>
      </c>
      <c r="F15" s="124">
        <v>13.011000000000001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13.011000000000001</v>
      </c>
      <c r="O15" s="141">
        <v>0</v>
      </c>
      <c r="P15" s="139">
        <v>0</v>
      </c>
      <c r="Q15" s="139">
        <v>13.011000000000001</v>
      </c>
      <c r="R15" s="139">
        <v>0</v>
      </c>
      <c r="S15" s="140">
        <v>0</v>
      </c>
      <c r="T15" s="136">
        <v>13.011000000000001</v>
      </c>
      <c r="U15" s="142">
        <v>0</v>
      </c>
      <c r="X15" s="54" t="s">
        <v>60</v>
      </c>
      <c r="Y15" s="55"/>
      <c r="Z15" s="136">
        <v>13.011000000000001</v>
      </c>
      <c r="AA15" s="136">
        <v>0</v>
      </c>
      <c r="AB15" s="143">
        <v>0</v>
      </c>
      <c r="AC15" s="144">
        <v>0</v>
      </c>
      <c r="AD15" s="136">
        <v>13.011000000000001</v>
      </c>
      <c r="AE15" s="143">
        <v>8.178</v>
      </c>
      <c r="AF15" s="144">
        <v>4.833</v>
      </c>
      <c r="AG15" s="145">
        <v>1.9462920000000001</v>
      </c>
      <c r="AH15" s="141">
        <v>1.6829</v>
      </c>
      <c r="AI15" s="140">
        <v>0.26339199999999996</v>
      </c>
      <c r="AJ15" s="145">
        <v>1.6829</v>
      </c>
      <c r="AK15" s="136">
        <v>0.26339199999999996</v>
      </c>
      <c r="AL15" s="145">
        <v>0</v>
      </c>
      <c r="AM15" s="145">
        <v>1.6829</v>
      </c>
      <c r="AN15" s="62">
        <f t="shared" si="0"/>
        <v>11.064708000000001</v>
      </c>
      <c r="AP15" s="180"/>
    </row>
    <row r="16" spans="2:42" ht="22.5" customHeight="1">
      <c r="B16" s="54" t="s">
        <v>61</v>
      </c>
      <c r="C16" s="55"/>
      <c r="D16" s="136">
        <v>7593.694</v>
      </c>
      <c r="E16" s="124">
        <v>161.52999999999997</v>
      </c>
      <c r="F16" s="124">
        <v>7432.164</v>
      </c>
      <c r="G16" s="124">
        <v>0</v>
      </c>
      <c r="H16" s="124">
        <v>0</v>
      </c>
      <c r="I16" s="137">
        <v>0</v>
      </c>
      <c r="J16" s="138">
        <v>0</v>
      </c>
      <c r="K16" s="139">
        <v>0</v>
      </c>
      <c r="L16" s="139">
        <v>0</v>
      </c>
      <c r="M16" s="140">
        <v>0</v>
      </c>
      <c r="N16" s="136">
        <v>7432.164</v>
      </c>
      <c r="O16" s="141">
        <v>266.55</v>
      </c>
      <c r="P16" s="139">
        <v>0</v>
      </c>
      <c r="Q16" s="139">
        <v>7165.6140000000005</v>
      </c>
      <c r="R16" s="139">
        <v>0</v>
      </c>
      <c r="S16" s="140">
        <v>0</v>
      </c>
      <c r="T16" s="136">
        <v>7165.6140000000005</v>
      </c>
      <c r="U16" s="142">
        <v>0</v>
      </c>
      <c r="X16" s="54" t="s">
        <v>61</v>
      </c>
      <c r="Y16" s="55"/>
      <c r="Z16" s="136">
        <v>7165.6140000000005</v>
      </c>
      <c r="AA16" s="136">
        <v>0</v>
      </c>
      <c r="AB16" s="143">
        <v>0</v>
      </c>
      <c r="AC16" s="144">
        <v>0</v>
      </c>
      <c r="AD16" s="136">
        <v>7165.6140000000005</v>
      </c>
      <c r="AE16" s="143">
        <v>5818.29</v>
      </c>
      <c r="AF16" s="144">
        <v>1347.324</v>
      </c>
      <c r="AG16" s="145">
        <v>6327.544800000001</v>
      </c>
      <c r="AH16" s="141">
        <v>3123.3645</v>
      </c>
      <c r="AI16" s="140">
        <v>3204.1803</v>
      </c>
      <c r="AJ16" s="145">
        <v>3389.9145</v>
      </c>
      <c r="AK16" s="136">
        <v>3204.1803</v>
      </c>
      <c r="AL16" s="145">
        <v>0</v>
      </c>
      <c r="AM16" s="145">
        <v>3551.4445</v>
      </c>
      <c r="AN16" s="62">
        <f t="shared" si="0"/>
        <v>838.0691999999999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>
        <v>0</v>
      </c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>
        <v>0</v>
      </c>
      <c r="Q17" s="147">
        <v>0</v>
      </c>
      <c r="R17" s="147">
        <v>0</v>
      </c>
      <c r="S17" s="148">
        <v>0</v>
      </c>
      <c r="T17" s="124">
        <v>0</v>
      </c>
      <c r="U17" s="149">
        <v>0</v>
      </c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4189.741</v>
      </c>
      <c r="E18" s="124">
        <v>205.906</v>
      </c>
      <c r="F18" s="124">
        <v>3983.835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3983.835</v>
      </c>
      <c r="O18" s="137">
        <v>84.568</v>
      </c>
      <c r="P18" s="147">
        <v>0</v>
      </c>
      <c r="Q18" s="147">
        <v>3899.267</v>
      </c>
      <c r="R18" s="147">
        <v>0</v>
      </c>
      <c r="S18" s="148">
        <v>0</v>
      </c>
      <c r="T18" s="124">
        <v>3899.267</v>
      </c>
      <c r="U18" s="149">
        <v>0</v>
      </c>
      <c r="X18" s="64" t="s">
        <v>63</v>
      </c>
      <c r="Y18" s="65"/>
      <c r="Z18" s="124">
        <v>3899.267</v>
      </c>
      <c r="AA18" s="124">
        <v>0</v>
      </c>
      <c r="AB18" s="150">
        <v>0</v>
      </c>
      <c r="AC18" s="151">
        <v>0</v>
      </c>
      <c r="AD18" s="124">
        <v>3899.267</v>
      </c>
      <c r="AE18" s="150">
        <v>3687.7010000000005</v>
      </c>
      <c r="AF18" s="151">
        <v>211.566</v>
      </c>
      <c r="AG18" s="152">
        <v>3552.82545</v>
      </c>
      <c r="AH18" s="137">
        <v>3146.2666</v>
      </c>
      <c r="AI18" s="148">
        <v>406.55885</v>
      </c>
      <c r="AJ18" s="152">
        <v>3230.8345999999997</v>
      </c>
      <c r="AK18" s="124">
        <v>406.55885</v>
      </c>
      <c r="AL18" s="152">
        <v>0</v>
      </c>
      <c r="AM18" s="152">
        <v>3436.7405999999996</v>
      </c>
      <c r="AN18" s="69">
        <f t="shared" si="0"/>
        <v>346.44155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>
        <v>0</v>
      </c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>
        <v>0</v>
      </c>
      <c r="Q19" s="147">
        <v>0</v>
      </c>
      <c r="R19" s="147">
        <v>0</v>
      </c>
      <c r="S19" s="148">
        <v>0</v>
      </c>
      <c r="T19" s="124">
        <v>0</v>
      </c>
      <c r="U19" s="149">
        <v>0</v>
      </c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>
        <v>0</v>
      </c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>
        <v>0</v>
      </c>
      <c r="Q20" s="147">
        <v>0</v>
      </c>
      <c r="R20" s="147">
        <v>0</v>
      </c>
      <c r="S20" s="148">
        <v>0</v>
      </c>
      <c r="T20" s="124">
        <v>0</v>
      </c>
      <c r="U20" s="149">
        <v>0</v>
      </c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7">
        <v>0</v>
      </c>
      <c r="J21" s="146">
        <v>0</v>
      </c>
      <c r="K21" s="147">
        <v>0</v>
      </c>
      <c r="L21" s="147">
        <v>0</v>
      </c>
      <c r="M21" s="148">
        <v>0</v>
      </c>
      <c r="N21" s="124">
        <v>0</v>
      </c>
      <c r="O21" s="137">
        <v>0</v>
      </c>
      <c r="P21" s="147">
        <v>0</v>
      </c>
      <c r="Q21" s="147">
        <v>0</v>
      </c>
      <c r="R21" s="147">
        <v>0</v>
      </c>
      <c r="S21" s="148">
        <v>0</v>
      </c>
      <c r="T21" s="124">
        <v>0</v>
      </c>
      <c r="U21" s="149">
        <v>0</v>
      </c>
      <c r="X21" s="64" t="s">
        <v>86</v>
      </c>
      <c r="Y21" s="65"/>
      <c r="Z21" s="124">
        <v>0</v>
      </c>
      <c r="AA21" s="124">
        <v>0</v>
      </c>
      <c r="AB21" s="150">
        <v>0</v>
      </c>
      <c r="AC21" s="151">
        <v>0</v>
      </c>
      <c r="AD21" s="124">
        <v>0</v>
      </c>
      <c r="AE21" s="150">
        <v>0</v>
      </c>
      <c r="AF21" s="151">
        <v>0</v>
      </c>
      <c r="AG21" s="152">
        <v>0</v>
      </c>
      <c r="AH21" s="137">
        <v>0</v>
      </c>
      <c r="AI21" s="148">
        <v>0</v>
      </c>
      <c r="AJ21" s="152">
        <v>0</v>
      </c>
      <c r="AK21" s="124">
        <v>0</v>
      </c>
      <c r="AL21" s="152">
        <v>0</v>
      </c>
      <c r="AM21" s="152">
        <v>0</v>
      </c>
      <c r="AN21" s="69"/>
      <c r="AP21" s="180"/>
    </row>
    <row r="22" spans="2:42" ht="22.5" customHeight="1">
      <c r="B22" s="64" t="s">
        <v>66</v>
      </c>
      <c r="C22" s="65"/>
      <c r="D22" s="124">
        <v>27.959999999999997</v>
      </c>
      <c r="E22" s="124">
        <v>0</v>
      </c>
      <c r="F22" s="124">
        <v>27.959999999999997</v>
      </c>
      <c r="G22" s="124">
        <v>0</v>
      </c>
      <c r="H22" s="124">
        <v>0</v>
      </c>
      <c r="I22" s="137">
        <v>0</v>
      </c>
      <c r="J22" s="146">
        <v>0</v>
      </c>
      <c r="K22" s="147">
        <v>0</v>
      </c>
      <c r="L22" s="147">
        <v>0</v>
      </c>
      <c r="M22" s="148">
        <v>0</v>
      </c>
      <c r="N22" s="124">
        <v>27.959999999999997</v>
      </c>
      <c r="O22" s="137">
        <v>0</v>
      </c>
      <c r="P22" s="147">
        <v>0</v>
      </c>
      <c r="Q22" s="147">
        <v>26.967</v>
      </c>
      <c r="R22" s="147">
        <v>0.993</v>
      </c>
      <c r="S22" s="148">
        <v>0</v>
      </c>
      <c r="T22" s="124">
        <v>27.959999999999997</v>
      </c>
      <c r="U22" s="149">
        <v>0</v>
      </c>
      <c r="X22" s="64" t="s">
        <v>66</v>
      </c>
      <c r="Y22" s="65"/>
      <c r="Z22" s="124">
        <v>27.959999999999997</v>
      </c>
      <c r="AA22" s="124">
        <v>0.993</v>
      </c>
      <c r="AB22" s="150">
        <v>0.993</v>
      </c>
      <c r="AC22" s="151">
        <v>0</v>
      </c>
      <c r="AD22" s="124">
        <v>26.967</v>
      </c>
      <c r="AE22" s="150">
        <v>26.967</v>
      </c>
      <c r="AF22" s="151">
        <v>0</v>
      </c>
      <c r="AG22" s="152">
        <v>24.93194</v>
      </c>
      <c r="AH22" s="137">
        <v>17</v>
      </c>
      <c r="AI22" s="148">
        <v>7.93194</v>
      </c>
      <c r="AJ22" s="152">
        <v>17</v>
      </c>
      <c r="AK22" s="124">
        <v>8.92494</v>
      </c>
      <c r="AL22" s="152">
        <v>0</v>
      </c>
      <c r="AM22" s="152">
        <v>17</v>
      </c>
      <c r="AN22" s="69">
        <f t="shared" si="0"/>
        <v>2.035059999999998</v>
      </c>
      <c r="AP22" s="180"/>
    </row>
    <row r="23" spans="2:42" ht="22.5" customHeight="1">
      <c r="B23" s="64" t="s">
        <v>67</v>
      </c>
      <c r="C23" s="65"/>
      <c r="D23" s="124">
        <v>3504.441</v>
      </c>
      <c r="E23" s="124">
        <v>999.2579999999999</v>
      </c>
      <c r="F23" s="124">
        <v>2505.1829999999995</v>
      </c>
      <c r="G23" s="124">
        <v>0</v>
      </c>
      <c r="H23" s="124">
        <v>0</v>
      </c>
      <c r="I23" s="137">
        <v>0</v>
      </c>
      <c r="J23" s="146">
        <v>0</v>
      </c>
      <c r="K23" s="147">
        <v>0</v>
      </c>
      <c r="L23" s="147">
        <v>0</v>
      </c>
      <c r="M23" s="148">
        <v>0</v>
      </c>
      <c r="N23" s="124">
        <v>2505.1829999999995</v>
      </c>
      <c r="O23" s="137">
        <v>944.122</v>
      </c>
      <c r="P23" s="147">
        <v>0</v>
      </c>
      <c r="Q23" s="147">
        <v>1561.061</v>
      </c>
      <c r="R23" s="147">
        <v>0</v>
      </c>
      <c r="S23" s="148">
        <v>0</v>
      </c>
      <c r="T23" s="124">
        <v>1561.061</v>
      </c>
      <c r="U23" s="149">
        <v>0</v>
      </c>
      <c r="X23" s="64" t="s">
        <v>67</v>
      </c>
      <c r="Y23" s="65"/>
      <c r="Z23" s="124">
        <v>1561.061</v>
      </c>
      <c r="AA23" s="124">
        <v>0</v>
      </c>
      <c r="AB23" s="150">
        <v>0</v>
      </c>
      <c r="AC23" s="151">
        <v>0</v>
      </c>
      <c r="AD23" s="124">
        <v>1561.061</v>
      </c>
      <c r="AE23" s="150">
        <v>1399.39</v>
      </c>
      <c r="AF23" s="151">
        <v>161.671</v>
      </c>
      <c r="AG23" s="152">
        <v>1561.061</v>
      </c>
      <c r="AH23" s="137">
        <v>886.7080000000001</v>
      </c>
      <c r="AI23" s="148">
        <v>674.353</v>
      </c>
      <c r="AJ23" s="152">
        <v>1830.8300000000002</v>
      </c>
      <c r="AK23" s="124">
        <v>674.353</v>
      </c>
      <c r="AL23" s="152">
        <v>0</v>
      </c>
      <c r="AM23" s="152">
        <v>2830.0879999999997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345.017</v>
      </c>
      <c r="E24" s="124">
        <v>2.084</v>
      </c>
      <c r="F24" s="124">
        <v>342.933</v>
      </c>
      <c r="G24" s="124">
        <v>56</v>
      </c>
      <c r="H24" s="124">
        <v>56</v>
      </c>
      <c r="I24" s="137">
        <v>0</v>
      </c>
      <c r="J24" s="146">
        <v>0</v>
      </c>
      <c r="K24" s="147">
        <v>56</v>
      </c>
      <c r="L24" s="147">
        <v>0</v>
      </c>
      <c r="M24" s="148">
        <v>0</v>
      </c>
      <c r="N24" s="124">
        <v>286.933</v>
      </c>
      <c r="O24" s="137">
        <v>0.496</v>
      </c>
      <c r="P24" s="147">
        <v>0</v>
      </c>
      <c r="Q24" s="147">
        <v>286.43699999999995</v>
      </c>
      <c r="R24" s="147">
        <v>0</v>
      </c>
      <c r="S24" s="148">
        <v>0</v>
      </c>
      <c r="T24" s="124">
        <v>342.437</v>
      </c>
      <c r="U24" s="149">
        <v>0</v>
      </c>
      <c r="X24" s="64" t="s">
        <v>68</v>
      </c>
      <c r="Y24" s="65"/>
      <c r="Z24" s="124">
        <v>342.437</v>
      </c>
      <c r="AA24" s="124">
        <v>0</v>
      </c>
      <c r="AB24" s="150">
        <v>0</v>
      </c>
      <c r="AC24" s="151">
        <v>0</v>
      </c>
      <c r="AD24" s="124">
        <v>342.437</v>
      </c>
      <c r="AE24" s="150">
        <v>274.92499999999995</v>
      </c>
      <c r="AF24" s="151">
        <v>67.512</v>
      </c>
      <c r="AG24" s="152">
        <v>342.437</v>
      </c>
      <c r="AH24" s="137">
        <v>89.9</v>
      </c>
      <c r="AI24" s="148">
        <v>252.53699999999998</v>
      </c>
      <c r="AJ24" s="152">
        <v>90.396</v>
      </c>
      <c r="AK24" s="124">
        <v>252.53699999999998</v>
      </c>
      <c r="AL24" s="152">
        <v>0</v>
      </c>
      <c r="AM24" s="152">
        <v>92.48</v>
      </c>
      <c r="AN24" s="69">
        <f t="shared" si="0"/>
        <v>0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>
        <v>0</v>
      </c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>
        <v>0</v>
      </c>
      <c r="Q25" s="139">
        <v>0</v>
      </c>
      <c r="R25" s="139">
        <v>0</v>
      </c>
      <c r="S25" s="140">
        <v>0</v>
      </c>
      <c r="T25" s="136">
        <v>0</v>
      </c>
      <c r="U25" s="142">
        <v>0</v>
      </c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108.00399999999999</v>
      </c>
      <c r="E26" s="136">
        <v>0</v>
      </c>
      <c r="F26" s="136">
        <v>108.00399999999999</v>
      </c>
      <c r="G26" s="136">
        <v>79</v>
      </c>
      <c r="H26" s="136">
        <v>79</v>
      </c>
      <c r="I26" s="141">
        <v>0</v>
      </c>
      <c r="J26" s="139">
        <v>0</v>
      </c>
      <c r="K26" s="139">
        <v>79</v>
      </c>
      <c r="L26" s="139">
        <v>0</v>
      </c>
      <c r="M26" s="140">
        <v>0</v>
      </c>
      <c r="N26" s="136">
        <v>29.004</v>
      </c>
      <c r="O26" s="141">
        <v>0</v>
      </c>
      <c r="P26" s="139">
        <v>0</v>
      </c>
      <c r="Q26" s="139">
        <v>29.004</v>
      </c>
      <c r="R26" s="139">
        <v>0</v>
      </c>
      <c r="S26" s="140">
        <v>0</v>
      </c>
      <c r="T26" s="136">
        <v>108.00399999999999</v>
      </c>
      <c r="U26" s="142">
        <v>0</v>
      </c>
      <c r="X26" s="54" t="s">
        <v>70</v>
      </c>
      <c r="Y26" s="55"/>
      <c r="Z26" s="136">
        <v>108.00399999999999</v>
      </c>
      <c r="AA26" s="136">
        <v>0</v>
      </c>
      <c r="AB26" s="143">
        <v>0</v>
      </c>
      <c r="AC26" s="144">
        <v>0</v>
      </c>
      <c r="AD26" s="136">
        <v>108.00399999999999</v>
      </c>
      <c r="AE26" s="143">
        <v>100.98400000000001</v>
      </c>
      <c r="AF26" s="144">
        <v>7.02</v>
      </c>
      <c r="AG26" s="145">
        <v>108.00399999999999</v>
      </c>
      <c r="AH26" s="141">
        <v>87.02</v>
      </c>
      <c r="AI26" s="140">
        <v>20.984</v>
      </c>
      <c r="AJ26" s="145">
        <v>87.02</v>
      </c>
      <c r="AK26" s="136">
        <v>20.984</v>
      </c>
      <c r="AL26" s="145">
        <v>0</v>
      </c>
      <c r="AM26" s="145">
        <v>87.02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1</v>
      </c>
      <c r="E27" s="153">
        <v>0</v>
      </c>
      <c r="F27" s="153">
        <v>1</v>
      </c>
      <c r="G27" s="153">
        <v>0</v>
      </c>
      <c r="H27" s="153">
        <v>0</v>
      </c>
      <c r="I27" s="154">
        <v>0</v>
      </c>
      <c r="J27" s="155">
        <v>0</v>
      </c>
      <c r="K27" s="155">
        <v>0</v>
      </c>
      <c r="L27" s="155">
        <v>0</v>
      </c>
      <c r="M27" s="156">
        <v>0</v>
      </c>
      <c r="N27" s="153">
        <v>1</v>
      </c>
      <c r="O27" s="154">
        <v>0</v>
      </c>
      <c r="P27" s="155">
        <v>0</v>
      </c>
      <c r="Q27" s="155">
        <v>1</v>
      </c>
      <c r="R27" s="155">
        <v>0</v>
      </c>
      <c r="S27" s="156">
        <v>0</v>
      </c>
      <c r="T27" s="153">
        <v>1</v>
      </c>
      <c r="U27" s="157">
        <v>0</v>
      </c>
      <c r="X27" s="71"/>
      <c r="Y27" s="72" t="s">
        <v>71</v>
      </c>
      <c r="Z27" s="153">
        <v>1</v>
      </c>
      <c r="AA27" s="153">
        <v>0</v>
      </c>
      <c r="AB27" s="158">
        <v>0</v>
      </c>
      <c r="AC27" s="159">
        <v>0</v>
      </c>
      <c r="AD27" s="153">
        <v>1</v>
      </c>
      <c r="AE27" s="158">
        <v>1</v>
      </c>
      <c r="AF27" s="159">
        <v>0</v>
      </c>
      <c r="AG27" s="160">
        <v>1</v>
      </c>
      <c r="AH27" s="154">
        <v>1</v>
      </c>
      <c r="AI27" s="156">
        <v>0</v>
      </c>
      <c r="AJ27" s="160">
        <v>1</v>
      </c>
      <c r="AK27" s="153">
        <v>0</v>
      </c>
      <c r="AL27" s="160">
        <v>0</v>
      </c>
      <c r="AM27" s="160">
        <v>1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0.02</v>
      </c>
      <c r="E28" s="153">
        <v>0</v>
      </c>
      <c r="F28" s="153">
        <v>0.02</v>
      </c>
      <c r="G28" s="153">
        <v>0</v>
      </c>
      <c r="H28" s="153">
        <v>0</v>
      </c>
      <c r="I28" s="154">
        <v>0</v>
      </c>
      <c r="J28" s="155">
        <v>0</v>
      </c>
      <c r="K28" s="155">
        <v>0</v>
      </c>
      <c r="L28" s="155">
        <v>0</v>
      </c>
      <c r="M28" s="156">
        <v>0</v>
      </c>
      <c r="N28" s="153">
        <v>0.02</v>
      </c>
      <c r="O28" s="154">
        <v>0</v>
      </c>
      <c r="P28" s="155">
        <v>0</v>
      </c>
      <c r="Q28" s="155">
        <v>0.02</v>
      </c>
      <c r="R28" s="155">
        <v>0</v>
      </c>
      <c r="S28" s="156">
        <v>0</v>
      </c>
      <c r="T28" s="153">
        <v>0.02</v>
      </c>
      <c r="U28" s="157">
        <v>0</v>
      </c>
      <c r="X28" s="71"/>
      <c r="Y28" s="72" t="s">
        <v>72</v>
      </c>
      <c r="Z28" s="153">
        <v>0.02</v>
      </c>
      <c r="AA28" s="153">
        <v>0</v>
      </c>
      <c r="AB28" s="158">
        <v>0</v>
      </c>
      <c r="AC28" s="159">
        <v>0</v>
      </c>
      <c r="AD28" s="153">
        <v>0.02</v>
      </c>
      <c r="AE28" s="158">
        <v>0</v>
      </c>
      <c r="AF28" s="159">
        <v>0.02</v>
      </c>
      <c r="AG28" s="160">
        <v>0.02</v>
      </c>
      <c r="AH28" s="154">
        <v>0.02</v>
      </c>
      <c r="AI28" s="156">
        <v>0</v>
      </c>
      <c r="AJ28" s="160">
        <v>0.02</v>
      </c>
      <c r="AK28" s="153">
        <v>0</v>
      </c>
      <c r="AL28" s="160">
        <v>0</v>
      </c>
      <c r="AM28" s="160">
        <v>0.02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106.98400000000001</v>
      </c>
      <c r="E29" s="161">
        <v>0</v>
      </c>
      <c r="F29" s="161">
        <v>106.98400000000001</v>
      </c>
      <c r="G29" s="161">
        <v>79</v>
      </c>
      <c r="H29" s="161">
        <v>79</v>
      </c>
      <c r="I29" s="162">
        <v>0</v>
      </c>
      <c r="J29" s="163">
        <v>0</v>
      </c>
      <c r="K29" s="163">
        <v>79</v>
      </c>
      <c r="L29" s="163">
        <v>0</v>
      </c>
      <c r="M29" s="164">
        <v>0</v>
      </c>
      <c r="N29" s="161">
        <v>27.984</v>
      </c>
      <c r="O29" s="162">
        <v>0</v>
      </c>
      <c r="P29" s="163">
        <v>0</v>
      </c>
      <c r="Q29" s="163">
        <v>27.984</v>
      </c>
      <c r="R29" s="163">
        <v>0</v>
      </c>
      <c r="S29" s="164">
        <v>0</v>
      </c>
      <c r="T29" s="161">
        <v>106.98400000000001</v>
      </c>
      <c r="U29" s="165">
        <v>0</v>
      </c>
      <c r="X29" s="79"/>
      <c r="Y29" s="80" t="s">
        <v>73</v>
      </c>
      <c r="Z29" s="161">
        <v>106.98400000000001</v>
      </c>
      <c r="AA29" s="161">
        <v>0</v>
      </c>
      <c r="AB29" s="166">
        <v>0</v>
      </c>
      <c r="AC29" s="167">
        <v>0</v>
      </c>
      <c r="AD29" s="161">
        <v>106.98400000000001</v>
      </c>
      <c r="AE29" s="166">
        <v>99.98400000000001</v>
      </c>
      <c r="AF29" s="167">
        <v>7</v>
      </c>
      <c r="AG29" s="168">
        <v>106.98400000000001</v>
      </c>
      <c r="AH29" s="162">
        <v>86</v>
      </c>
      <c r="AI29" s="164">
        <v>20.984</v>
      </c>
      <c r="AJ29" s="168">
        <v>86</v>
      </c>
      <c r="AK29" s="161">
        <v>20.984</v>
      </c>
      <c r="AL29" s="168">
        <v>0</v>
      </c>
      <c r="AM29" s="168">
        <v>86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>
        <v>0</v>
      </c>
      <c r="Q32" s="147">
        <v>0</v>
      </c>
      <c r="R32" s="147">
        <v>0</v>
      </c>
      <c r="S32" s="148">
        <v>0</v>
      </c>
      <c r="T32" s="124">
        <v>0</v>
      </c>
      <c r="U32" s="149">
        <v>0</v>
      </c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15.126999999999999</v>
      </c>
      <c r="E33" s="124">
        <v>0</v>
      </c>
      <c r="F33" s="124">
        <v>15.126999999999999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15.126999999999999</v>
      </c>
      <c r="O33" s="137">
        <v>1.54</v>
      </c>
      <c r="P33" s="147">
        <v>0</v>
      </c>
      <c r="Q33" s="147">
        <v>13.587</v>
      </c>
      <c r="R33" s="147">
        <v>0</v>
      </c>
      <c r="S33" s="148">
        <v>0</v>
      </c>
      <c r="T33" s="124">
        <v>13.587</v>
      </c>
      <c r="U33" s="149">
        <v>0</v>
      </c>
      <c r="X33" s="184" t="s">
        <v>88</v>
      </c>
      <c r="Y33" s="14"/>
      <c r="Z33" s="124">
        <v>13.587</v>
      </c>
      <c r="AA33" s="124">
        <v>0</v>
      </c>
      <c r="AB33" s="150">
        <v>0</v>
      </c>
      <c r="AC33" s="151">
        <v>0</v>
      </c>
      <c r="AD33" s="124">
        <v>13.587</v>
      </c>
      <c r="AE33" s="150">
        <v>1.4</v>
      </c>
      <c r="AF33" s="151">
        <v>12.187000000000001</v>
      </c>
      <c r="AG33" s="152">
        <v>13.46386</v>
      </c>
      <c r="AH33" s="137">
        <v>4.60798</v>
      </c>
      <c r="AI33" s="148">
        <v>8.855879999999999</v>
      </c>
      <c r="AJ33" s="152">
        <v>6.14798</v>
      </c>
      <c r="AK33" s="124">
        <v>8.855879999999999</v>
      </c>
      <c r="AL33" s="152">
        <v>0</v>
      </c>
      <c r="AM33" s="152">
        <v>6.14798</v>
      </c>
      <c r="AN33" s="69"/>
      <c r="AP33" s="180"/>
    </row>
    <row r="34" spans="2:42" ht="22.5" customHeight="1">
      <c r="B34" s="87" t="s">
        <v>77</v>
      </c>
      <c r="C34" s="88"/>
      <c r="D34" s="124">
        <v>1948.291</v>
      </c>
      <c r="E34" s="124">
        <v>64.835</v>
      </c>
      <c r="F34" s="124">
        <v>1883.456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1883.456</v>
      </c>
      <c r="O34" s="137">
        <v>2</v>
      </c>
      <c r="P34" s="147">
        <v>0</v>
      </c>
      <c r="Q34" s="147">
        <v>1880.456</v>
      </c>
      <c r="R34" s="147">
        <v>0</v>
      </c>
      <c r="S34" s="148">
        <v>1</v>
      </c>
      <c r="T34" s="124">
        <v>1881.456</v>
      </c>
      <c r="U34" s="149">
        <v>0</v>
      </c>
      <c r="X34" s="87" t="s">
        <v>77</v>
      </c>
      <c r="Y34" s="88"/>
      <c r="Z34" s="124">
        <v>1880.456</v>
      </c>
      <c r="AA34" s="124">
        <v>0</v>
      </c>
      <c r="AB34" s="150">
        <v>0</v>
      </c>
      <c r="AC34" s="151">
        <v>0</v>
      </c>
      <c r="AD34" s="124">
        <v>1880.456</v>
      </c>
      <c r="AE34" s="150">
        <v>1679.987</v>
      </c>
      <c r="AF34" s="151">
        <v>200.469</v>
      </c>
      <c r="AG34" s="152">
        <v>1720.47089</v>
      </c>
      <c r="AH34" s="137">
        <v>1118.35464</v>
      </c>
      <c r="AI34" s="148">
        <v>602.11625</v>
      </c>
      <c r="AJ34" s="152">
        <v>1120.35464</v>
      </c>
      <c r="AK34" s="124">
        <v>602.11625</v>
      </c>
      <c r="AL34" s="152">
        <v>1</v>
      </c>
      <c r="AM34" s="152">
        <v>1185.1896399999998</v>
      </c>
      <c r="AN34" s="69">
        <f t="shared" si="0"/>
        <v>159.98510999999985</v>
      </c>
      <c r="AP34" s="180"/>
    </row>
    <row r="35" spans="2:42" ht="22.5" customHeight="1">
      <c r="B35" s="87" t="s">
        <v>78</v>
      </c>
      <c r="C35" s="88"/>
      <c r="D35" s="124">
        <v>146</v>
      </c>
      <c r="E35" s="124">
        <v>0</v>
      </c>
      <c r="F35" s="124">
        <v>146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146</v>
      </c>
      <c r="O35" s="137">
        <v>0</v>
      </c>
      <c r="P35" s="147">
        <v>0</v>
      </c>
      <c r="Q35" s="147">
        <v>146</v>
      </c>
      <c r="R35" s="147">
        <v>0</v>
      </c>
      <c r="S35" s="148">
        <v>0</v>
      </c>
      <c r="T35" s="124">
        <v>146</v>
      </c>
      <c r="U35" s="149">
        <v>0</v>
      </c>
      <c r="X35" s="87" t="s">
        <v>78</v>
      </c>
      <c r="Y35" s="88"/>
      <c r="Z35" s="124">
        <v>146</v>
      </c>
      <c r="AA35" s="124">
        <v>0</v>
      </c>
      <c r="AB35" s="150">
        <v>0</v>
      </c>
      <c r="AC35" s="151">
        <v>0</v>
      </c>
      <c r="AD35" s="124">
        <v>146</v>
      </c>
      <c r="AE35" s="150">
        <v>146</v>
      </c>
      <c r="AF35" s="151">
        <v>0</v>
      </c>
      <c r="AG35" s="152">
        <v>17.52</v>
      </c>
      <c r="AH35" s="137">
        <v>17.52</v>
      </c>
      <c r="AI35" s="148">
        <v>0</v>
      </c>
      <c r="AJ35" s="152">
        <v>17.52</v>
      </c>
      <c r="AK35" s="124">
        <v>0</v>
      </c>
      <c r="AL35" s="152">
        <v>0</v>
      </c>
      <c r="AM35" s="152">
        <v>17.52</v>
      </c>
      <c r="AN35" s="69">
        <f t="shared" si="0"/>
        <v>128.48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>
        <v>0</v>
      </c>
      <c r="Q36" s="171">
        <v>0</v>
      </c>
      <c r="R36" s="171">
        <v>0</v>
      </c>
      <c r="S36" s="172">
        <v>0</v>
      </c>
      <c r="T36" s="169">
        <v>0</v>
      </c>
      <c r="U36" s="173">
        <v>0</v>
      </c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J6:J8"/>
    <mergeCell ref="K6:K8"/>
    <mergeCell ref="L6:L8"/>
    <mergeCell ref="R6:R8"/>
    <mergeCell ref="M6:M8"/>
    <mergeCell ref="Q6:Q8"/>
    <mergeCell ref="I5:M5"/>
    <mergeCell ref="B3:C9"/>
    <mergeCell ref="X3:Y9"/>
    <mergeCell ref="AB6:AC7"/>
    <mergeCell ref="O6:O8"/>
    <mergeCell ref="P6:P8"/>
    <mergeCell ref="G3:M3"/>
    <mergeCell ref="I6:I8"/>
    <mergeCell ref="H4:M4"/>
    <mergeCell ref="S6:S8"/>
    <mergeCell ref="AL3:AL4"/>
    <mergeCell ref="AA3:AI3"/>
    <mergeCell ref="AD4:AI4"/>
    <mergeCell ref="AJ3:AJ4"/>
    <mergeCell ref="N4:S4"/>
    <mergeCell ref="Z3:Z4"/>
    <mergeCell ref="AI7:AI8"/>
    <mergeCell ref="AH6:AI6"/>
    <mergeCell ref="AE6:AF7"/>
    <mergeCell ref="AH7:AH8"/>
    <mergeCell ref="O5:S5"/>
    <mergeCell ref="AN3:AN4"/>
    <mergeCell ref="AK3:AK4"/>
    <mergeCell ref="AG5:AI5"/>
    <mergeCell ref="N3:S3"/>
    <mergeCell ref="AM3:AM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P39"/>
  <sheetViews>
    <sheetView showZeros="0" view="pageBreakPreview" zoomScale="60" zoomScaleNormal="7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26.00390625" style="1" bestFit="1" customWidth="1"/>
    <col min="4" max="20" width="10.25390625" style="1" customWidth="1"/>
    <col min="21" max="21" width="11.75390625" style="1" bestFit="1" customWidth="1"/>
    <col min="22" max="22" width="1.37890625" style="1" customWidth="1"/>
    <col min="23" max="23" width="2.75390625" style="1" customWidth="1"/>
    <col min="24" max="24" width="3.00390625" style="1" customWidth="1"/>
    <col min="25" max="25" width="26.00390625" style="1" bestFit="1" customWidth="1"/>
    <col min="26" max="40" width="11.75390625" style="1" customWidth="1"/>
    <col min="41" max="41" width="0.74609375" style="1" customWidth="1"/>
    <col min="42" max="16384" width="9.125" style="1" customWidth="1"/>
  </cols>
  <sheetData>
    <row r="1" spans="2:24" s="182" customFormat="1" ht="17.25" customHeight="1">
      <c r="B1" s="182" t="s">
        <v>119</v>
      </c>
      <c r="W1" s="183"/>
      <c r="X1" s="182" t="s">
        <v>120</v>
      </c>
    </row>
    <row r="2" spans="21:40" ht="13.5" customHeight="1" thickBot="1">
      <c r="U2" s="2" t="s">
        <v>0</v>
      </c>
      <c r="AD2" s="181"/>
      <c r="AM2" s="2"/>
      <c r="AN2" s="3" t="s">
        <v>0</v>
      </c>
    </row>
    <row r="3" spans="2:40" s="4" customFormat="1" ht="12.75" customHeight="1">
      <c r="B3" s="197" t="s">
        <v>1</v>
      </c>
      <c r="C3" s="198"/>
      <c r="D3" s="5" t="s">
        <v>2</v>
      </c>
      <c r="E3" s="5" t="s">
        <v>3</v>
      </c>
      <c r="F3" s="5" t="s">
        <v>4</v>
      </c>
      <c r="G3" s="189" t="s">
        <v>5</v>
      </c>
      <c r="H3" s="190"/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0"/>
      <c r="S3" s="191"/>
      <c r="T3" s="5" t="s">
        <v>7</v>
      </c>
      <c r="U3" s="6" t="s">
        <v>80</v>
      </c>
      <c r="X3" s="203" t="s">
        <v>1</v>
      </c>
      <c r="Y3" s="204"/>
      <c r="Z3" s="215" t="s">
        <v>8</v>
      </c>
      <c r="AA3" s="189" t="s">
        <v>9</v>
      </c>
      <c r="AB3" s="222"/>
      <c r="AC3" s="222"/>
      <c r="AD3" s="190"/>
      <c r="AE3" s="190"/>
      <c r="AF3" s="190"/>
      <c r="AG3" s="190"/>
      <c r="AH3" s="190"/>
      <c r="AI3" s="191"/>
      <c r="AJ3" s="215" t="s">
        <v>10</v>
      </c>
      <c r="AK3" s="215" t="s">
        <v>81</v>
      </c>
      <c r="AL3" s="215" t="s">
        <v>82</v>
      </c>
      <c r="AM3" s="217" t="s">
        <v>83</v>
      </c>
      <c r="AN3" s="209" t="s">
        <v>11</v>
      </c>
    </row>
    <row r="4" spans="2:40" s="4" customFormat="1" ht="12.75" customHeight="1">
      <c r="B4" s="199"/>
      <c r="C4" s="200"/>
      <c r="D4" s="7"/>
      <c r="E4" s="7"/>
      <c r="F4" s="7"/>
      <c r="G4" s="7"/>
      <c r="H4" s="194" t="s">
        <v>12</v>
      </c>
      <c r="I4" s="195"/>
      <c r="J4" s="195"/>
      <c r="K4" s="195"/>
      <c r="L4" s="195"/>
      <c r="M4" s="196"/>
      <c r="N4" s="223"/>
      <c r="O4" s="224"/>
      <c r="P4" s="224"/>
      <c r="Q4" s="224"/>
      <c r="R4" s="224"/>
      <c r="S4" s="225"/>
      <c r="T4" s="7"/>
      <c r="U4" s="12" t="s">
        <v>84</v>
      </c>
      <c r="X4" s="205"/>
      <c r="Y4" s="206"/>
      <c r="Z4" s="216"/>
      <c r="AA4" s="8" t="s">
        <v>85</v>
      </c>
      <c r="AB4" s="13"/>
      <c r="AC4" s="14"/>
      <c r="AD4" s="194" t="s">
        <v>13</v>
      </c>
      <c r="AE4" s="219"/>
      <c r="AF4" s="219"/>
      <c r="AG4" s="220"/>
      <c r="AH4" s="220"/>
      <c r="AI4" s="221"/>
      <c r="AJ4" s="216"/>
      <c r="AK4" s="226"/>
      <c r="AL4" s="216"/>
      <c r="AM4" s="218"/>
      <c r="AN4" s="210"/>
    </row>
    <row r="5" spans="2:40" s="4" customFormat="1" ht="12.75" customHeight="1">
      <c r="B5" s="199"/>
      <c r="C5" s="200"/>
      <c r="D5" s="7"/>
      <c r="E5" s="7"/>
      <c r="F5" s="7"/>
      <c r="G5" s="7"/>
      <c r="H5" s="7"/>
      <c r="I5" s="185" t="s">
        <v>14</v>
      </c>
      <c r="J5" s="186"/>
      <c r="K5" s="186"/>
      <c r="L5" s="186"/>
      <c r="M5" s="187"/>
      <c r="N5" s="7"/>
      <c r="O5" s="185" t="s">
        <v>15</v>
      </c>
      <c r="P5" s="186"/>
      <c r="Q5" s="186"/>
      <c r="R5" s="186"/>
      <c r="S5" s="187"/>
      <c r="T5" s="7"/>
      <c r="U5" s="12"/>
      <c r="X5" s="205"/>
      <c r="Y5" s="206"/>
      <c r="Z5" s="15"/>
      <c r="AA5" s="9"/>
      <c r="AB5" s="10"/>
      <c r="AC5" s="11"/>
      <c r="AD5" s="9"/>
      <c r="AE5" s="16"/>
      <c r="AF5" s="17"/>
      <c r="AG5" s="194" t="s">
        <v>16</v>
      </c>
      <c r="AH5" s="220"/>
      <c r="AI5" s="221"/>
      <c r="AJ5" s="7"/>
      <c r="AK5" s="7"/>
      <c r="AL5" s="7"/>
      <c r="AM5" s="18"/>
      <c r="AN5" s="12"/>
    </row>
    <row r="6" spans="2:40" s="4" customFormat="1" ht="12.75" customHeight="1">
      <c r="B6" s="199"/>
      <c r="C6" s="200"/>
      <c r="D6" s="7"/>
      <c r="E6" s="7"/>
      <c r="F6" s="7"/>
      <c r="G6" s="7"/>
      <c r="H6" s="7"/>
      <c r="I6" s="188" t="s">
        <v>17</v>
      </c>
      <c r="J6" s="192" t="s">
        <v>18</v>
      </c>
      <c r="K6" s="192" t="s">
        <v>19</v>
      </c>
      <c r="L6" s="192" t="s">
        <v>20</v>
      </c>
      <c r="M6" s="193" t="s">
        <v>21</v>
      </c>
      <c r="N6" s="7"/>
      <c r="O6" s="188" t="s">
        <v>10</v>
      </c>
      <c r="P6" s="192" t="s">
        <v>18</v>
      </c>
      <c r="Q6" s="192" t="s">
        <v>19</v>
      </c>
      <c r="R6" s="192" t="s">
        <v>20</v>
      </c>
      <c r="S6" s="193" t="s">
        <v>21</v>
      </c>
      <c r="T6" s="7"/>
      <c r="U6" s="12"/>
      <c r="X6" s="205"/>
      <c r="Y6" s="206"/>
      <c r="Z6" s="15"/>
      <c r="AA6" s="7"/>
      <c r="AB6" s="211" t="s">
        <v>22</v>
      </c>
      <c r="AC6" s="212"/>
      <c r="AD6" s="7"/>
      <c r="AE6" s="211" t="s">
        <v>22</v>
      </c>
      <c r="AF6" s="212"/>
      <c r="AG6" s="7"/>
      <c r="AH6" s="185" t="s">
        <v>23</v>
      </c>
      <c r="AI6" s="187"/>
      <c r="AJ6" s="7"/>
      <c r="AK6" s="7"/>
      <c r="AL6" s="7"/>
      <c r="AM6" s="18"/>
      <c r="AN6" s="12"/>
    </row>
    <row r="7" spans="2:40" s="4" customFormat="1" ht="12.75" customHeight="1">
      <c r="B7" s="199"/>
      <c r="C7" s="200"/>
      <c r="D7" s="7"/>
      <c r="E7" s="7"/>
      <c r="F7" s="7"/>
      <c r="G7" s="7"/>
      <c r="H7" s="7"/>
      <c r="I7" s="188"/>
      <c r="J7" s="192"/>
      <c r="K7" s="192"/>
      <c r="L7" s="192"/>
      <c r="M7" s="193"/>
      <c r="N7" s="7"/>
      <c r="O7" s="188"/>
      <c r="P7" s="192"/>
      <c r="Q7" s="192"/>
      <c r="R7" s="192"/>
      <c r="S7" s="193"/>
      <c r="T7" s="7"/>
      <c r="U7" s="12"/>
      <c r="X7" s="205"/>
      <c r="Y7" s="206"/>
      <c r="Z7" s="15"/>
      <c r="AA7" s="7"/>
      <c r="AB7" s="213"/>
      <c r="AC7" s="214"/>
      <c r="AD7" s="7"/>
      <c r="AE7" s="213"/>
      <c r="AF7" s="214"/>
      <c r="AG7" s="7"/>
      <c r="AH7" s="188" t="s">
        <v>10</v>
      </c>
      <c r="AI7" s="193" t="s">
        <v>24</v>
      </c>
      <c r="AJ7" s="7"/>
      <c r="AK7" s="7"/>
      <c r="AL7" s="7"/>
      <c r="AM7" s="18"/>
      <c r="AN7" s="12"/>
    </row>
    <row r="8" spans="2:40" s="4" customFormat="1" ht="12.75" customHeight="1">
      <c r="B8" s="199"/>
      <c r="C8" s="200"/>
      <c r="D8" s="7"/>
      <c r="E8" s="7"/>
      <c r="F8" s="7"/>
      <c r="G8" s="7"/>
      <c r="H8" s="7"/>
      <c r="I8" s="188"/>
      <c r="J8" s="192"/>
      <c r="K8" s="192"/>
      <c r="L8" s="192"/>
      <c r="M8" s="193"/>
      <c r="N8" s="7"/>
      <c r="O8" s="188"/>
      <c r="P8" s="192"/>
      <c r="Q8" s="192"/>
      <c r="R8" s="192"/>
      <c r="S8" s="193"/>
      <c r="T8" s="7"/>
      <c r="U8" s="12"/>
      <c r="X8" s="205"/>
      <c r="Y8" s="206"/>
      <c r="Z8" s="19"/>
      <c r="AA8" s="20"/>
      <c r="AB8" s="21" t="s">
        <v>25</v>
      </c>
      <c r="AC8" s="22" t="s">
        <v>26</v>
      </c>
      <c r="AD8" s="20"/>
      <c r="AE8" s="21" t="s">
        <v>25</v>
      </c>
      <c r="AF8" s="22" t="s">
        <v>26</v>
      </c>
      <c r="AG8" s="20"/>
      <c r="AH8" s="188"/>
      <c r="AI8" s="193"/>
      <c r="AJ8" s="20"/>
      <c r="AK8" s="20"/>
      <c r="AL8" s="20"/>
      <c r="AM8" s="23"/>
      <c r="AN8" s="24"/>
    </row>
    <row r="9" spans="2:40" s="4" customFormat="1" ht="12.75" customHeight="1" thickBot="1">
      <c r="B9" s="201"/>
      <c r="C9" s="202"/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  <c r="I9" s="26" t="s">
        <v>32</v>
      </c>
      <c r="J9" s="27" t="s">
        <v>33</v>
      </c>
      <c r="K9" s="27" t="s">
        <v>34</v>
      </c>
      <c r="L9" s="27" t="s">
        <v>35</v>
      </c>
      <c r="M9" s="28" t="s">
        <v>36</v>
      </c>
      <c r="N9" s="25" t="s">
        <v>37</v>
      </c>
      <c r="O9" s="26" t="s">
        <v>38</v>
      </c>
      <c r="P9" s="27" t="s">
        <v>39</v>
      </c>
      <c r="Q9" s="27" t="s">
        <v>40</v>
      </c>
      <c r="R9" s="27" t="s">
        <v>41</v>
      </c>
      <c r="S9" s="28" t="s">
        <v>42</v>
      </c>
      <c r="T9" s="25" t="s">
        <v>43</v>
      </c>
      <c r="U9" s="29" t="s">
        <v>44</v>
      </c>
      <c r="X9" s="207"/>
      <c r="Y9" s="208"/>
      <c r="Z9" s="25" t="s">
        <v>45</v>
      </c>
      <c r="AA9" s="25" t="s">
        <v>46</v>
      </c>
      <c r="AB9" s="26"/>
      <c r="AC9" s="28"/>
      <c r="AD9" s="25" t="s">
        <v>47</v>
      </c>
      <c r="AE9" s="26"/>
      <c r="AF9" s="28"/>
      <c r="AG9" s="25" t="s">
        <v>48</v>
      </c>
      <c r="AH9" s="26" t="s">
        <v>49</v>
      </c>
      <c r="AI9" s="28" t="s">
        <v>50</v>
      </c>
      <c r="AJ9" s="25" t="s">
        <v>51</v>
      </c>
      <c r="AK9" s="25" t="s">
        <v>52</v>
      </c>
      <c r="AL9" s="25" t="s">
        <v>53</v>
      </c>
      <c r="AM9" s="30" t="s">
        <v>54</v>
      </c>
      <c r="AN9" s="29"/>
    </row>
    <row r="10" spans="2:42" ht="22.5" customHeight="1" thickBot="1">
      <c r="B10" s="178" t="s">
        <v>55</v>
      </c>
      <c r="C10" s="179"/>
      <c r="D10" s="115">
        <v>37196.778999999995</v>
      </c>
      <c r="E10" s="115">
        <v>6608.858</v>
      </c>
      <c r="F10" s="115">
        <v>30587.921000000006</v>
      </c>
      <c r="G10" s="115">
        <v>68.502</v>
      </c>
      <c r="H10" s="115">
        <v>68.502</v>
      </c>
      <c r="I10" s="116">
        <v>15.107</v>
      </c>
      <c r="J10" s="117">
        <v>0</v>
      </c>
      <c r="K10" s="117">
        <v>8.908999999999999</v>
      </c>
      <c r="L10" s="117">
        <v>44.486000000000004</v>
      </c>
      <c r="M10" s="118">
        <v>0</v>
      </c>
      <c r="N10" s="115">
        <v>30519.419000000005</v>
      </c>
      <c r="O10" s="116">
        <v>746.3100000000001</v>
      </c>
      <c r="P10" s="117">
        <v>0</v>
      </c>
      <c r="Q10" s="117">
        <v>29727.322</v>
      </c>
      <c r="R10" s="117">
        <v>45.787</v>
      </c>
      <c r="S10" s="118">
        <v>0</v>
      </c>
      <c r="T10" s="115">
        <v>29826.504</v>
      </c>
      <c r="U10" s="119">
        <v>0</v>
      </c>
      <c r="X10" s="178" t="s">
        <v>55</v>
      </c>
      <c r="Y10" s="179"/>
      <c r="Z10" s="115">
        <v>29826.504</v>
      </c>
      <c r="AA10" s="115">
        <v>90.27300000000001</v>
      </c>
      <c r="AB10" s="116">
        <v>33.352000000000004</v>
      </c>
      <c r="AC10" s="118">
        <v>56.92100000000001</v>
      </c>
      <c r="AD10" s="115">
        <v>29736.231</v>
      </c>
      <c r="AE10" s="116">
        <v>13619.513</v>
      </c>
      <c r="AF10" s="118">
        <v>16116.717999999999</v>
      </c>
      <c r="AG10" s="120">
        <v>25967.177577999995</v>
      </c>
      <c r="AH10" s="116">
        <v>21951.5451568</v>
      </c>
      <c r="AI10" s="118">
        <v>4015.6324212</v>
      </c>
      <c r="AJ10" s="120">
        <v>22712.962156800004</v>
      </c>
      <c r="AK10" s="115">
        <v>4105.905421199999</v>
      </c>
      <c r="AL10" s="120">
        <v>0</v>
      </c>
      <c r="AM10" s="120">
        <v>29321.820156800004</v>
      </c>
      <c r="AN10" s="38">
        <f>SUM(AN11:AN36)-AN26</f>
        <v>3759.979602</v>
      </c>
      <c r="AP10" s="122"/>
    </row>
    <row r="11" spans="2:42" ht="22.5" customHeight="1">
      <c r="B11" s="42" t="s">
        <v>56</v>
      </c>
      <c r="C11" s="43"/>
      <c r="D11" s="123">
        <v>0</v>
      </c>
      <c r="E11" s="124">
        <v>0</v>
      </c>
      <c r="F11" s="124">
        <v>0</v>
      </c>
      <c r="G11" s="124">
        <v>0</v>
      </c>
      <c r="H11" s="124">
        <v>0</v>
      </c>
      <c r="I11" s="125">
        <v>0</v>
      </c>
      <c r="J11" s="126">
        <v>0</v>
      </c>
      <c r="K11" s="127">
        <v>0</v>
      </c>
      <c r="L11" s="128">
        <v>0</v>
      </c>
      <c r="M11" s="129">
        <v>0</v>
      </c>
      <c r="N11" s="123">
        <v>0</v>
      </c>
      <c r="O11" s="130">
        <v>0</v>
      </c>
      <c r="P11" s="128">
        <v>0</v>
      </c>
      <c r="Q11" s="128">
        <v>0</v>
      </c>
      <c r="R11" s="128">
        <v>0</v>
      </c>
      <c r="S11" s="129">
        <v>0</v>
      </c>
      <c r="T11" s="123">
        <v>0</v>
      </c>
      <c r="U11" s="131">
        <v>0</v>
      </c>
      <c r="X11" s="42" t="s">
        <v>56</v>
      </c>
      <c r="Y11" s="43"/>
      <c r="Z11" s="123">
        <v>0</v>
      </c>
      <c r="AA11" s="123">
        <v>0</v>
      </c>
      <c r="AB11" s="132">
        <v>0</v>
      </c>
      <c r="AC11" s="133">
        <v>0</v>
      </c>
      <c r="AD11" s="123">
        <v>0</v>
      </c>
      <c r="AE11" s="132">
        <v>0</v>
      </c>
      <c r="AF11" s="133">
        <v>0</v>
      </c>
      <c r="AG11" s="134">
        <v>0</v>
      </c>
      <c r="AH11" s="130">
        <v>0</v>
      </c>
      <c r="AI11" s="129">
        <v>0</v>
      </c>
      <c r="AJ11" s="134">
        <v>0</v>
      </c>
      <c r="AK11" s="123">
        <v>0</v>
      </c>
      <c r="AL11" s="134">
        <v>0</v>
      </c>
      <c r="AM11" s="134">
        <v>0</v>
      </c>
      <c r="AN11" s="52">
        <f aca="true" t="shared" si="0" ref="AN11:AN36">G11-H11+AD11-AG11</f>
        <v>0</v>
      </c>
      <c r="AP11" s="180"/>
    </row>
    <row r="12" spans="2:42" ht="22.5" customHeight="1">
      <c r="B12" s="54" t="s">
        <v>57</v>
      </c>
      <c r="C12" s="55"/>
      <c r="D12" s="136">
        <v>4606.811000000001</v>
      </c>
      <c r="E12" s="124">
        <v>0</v>
      </c>
      <c r="F12" s="124">
        <v>4606.811000000001</v>
      </c>
      <c r="G12" s="124">
        <v>0</v>
      </c>
      <c r="H12" s="124">
        <v>0</v>
      </c>
      <c r="I12" s="137">
        <v>0</v>
      </c>
      <c r="J12" s="138">
        <v>0</v>
      </c>
      <c r="K12" s="139">
        <v>0</v>
      </c>
      <c r="L12" s="139">
        <v>0</v>
      </c>
      <c r="M12" s="140">
        <v>0</v>
      </c>
      <c r="N12" s="136">
        <v>4606.811000000001</v>
      </c>
      <c r="O12" s="141">
        <v>0</v>
      </c>
      <c r="P12" s="139">
        <v>0</v>
      </c>
      <c r="Q12" s="139">
        <v>4574.408</v>
      </c>
      <c r="R12" s="139">
        <v>32.403</v>
      </c>
      <c r="S12" s="140">
        <v>0</v>
      </c>
      <c r="T12" s="136">
        <v>4606.811000000001</v>
      </c>
      <c r="U12" s="142">
        <v>0</v>
      </c>
      <c r="X12" s="54" t="s">
        <v>57</v>
      </c>
      <c r="Y12" s="55"/>
      <c r="Z12" s="136">
        <v>4606.811000000001</v>
      </c>
      <c r="AA12" s="136">
        <v>32.403</v>
      </c>
      <c r="AB12" s="143">
        <v>27.53</v>
      </c>
      <c r="AC12" s="144">
        <v>4.873</v>
      </c>
      <c r="AD12" s="136">
        <v>4574.408</v>
      </c>
      <c r="AE12" s="143">
        <v>884.03</v>
      </c>
      <c r="AF12" s="144">
        <v>3690.378</v>
      </c>
      <c r="AG12" s="145">
        <v>3505.45403</v>
      </c>
      <c r="AH12" s="141">
        <v>3224.28417</v>
      </c>
      <c r="AI12" s="140">
        <v>281.16985999999997</v>
      </c>
      <c r="AJ12" s="145">
        <v>3224.28417</v>
      </c>
      <c r="AK12" s="136">
        <v>313.57286</v>
      </c>
      <c r="AL12" s="145">
        <v>0</v>
      </c>
      <c r="AM12" s="145">
        <v>3224.28417</v>
      </c>
      <c r="AN12" s="62">
        <f t="shared" si="0"/>
        <v>1068.9539700000005</v>
      </c>
      <c r="AP12" s="180"/>
    </row>
    <row r="13" spans="2:42" ht="22.5" customHeight="1">
      <c r="B13" s="54" t="s">
        <v>58</v>
      </c>
      <c r="C13" s="55"/>
      <c r="D13" s="136">
        <v>7379.797</v>
      </c>
      <c r="E13" s="124">
        <v>4039.062</v>
      </c>
      <c r="F13" s="124">
        <v>3340.735</v>
      </c>
      <c r="G13" s="124">
        <v>0</v>
      </c>
      <c r="H13" s="124">
        <v>0</v>
      </c>
      <c r="I13" s="137">
        <v>0</v>
      </c>
      <c r="J13" s="138">
        <v>0</v>
      </c>
      <c r="K13" s="139">
        <v>0</v>
      </c>
      <c r="L13" s="139">
        <v>0</v>
      </c>
      <c r="M13" s="140">
        <v>0</v>
      </c>
      <c r="N13" s="136">
        <v>3340.735</v>
      </c>
      <c r="O13" s="141">
        <v>97.71600000000001</v>
      </c>
      <c r="P13" s="139">
        <v>0</v>
      </c>
      <c r="Q13" s="139">
        <v>3243.019</v>
      </c>
      <c r="R13" s="139">
        <v>0</v>
      </c>
      <c r="S13" s="140">
        <v>0</v>
      </c>
      <c r="T13" s="136">
        <v>3243.019</v>
      </c>
      <c r="U13" s="142">
        <v>0</v>
      </c>
      <c r="X13" s="54" t="s">
        <v>58</v>
      </c>
      <c r="Y13" s="55"/>
      <c r="Z13" s="136">
        <v>3243.019</v>
      </c>
      <c r="AA13" s="136">
        <v>0</v>
      </c>
      <c r="AB13" s="143">
        <v>0</v>
      </c>
      <c r="AC13" s="144">
        <v>0</v>
      </c>
      <c r="AD13" s="136">
        <v>3243.019</v>
      </c>
      <c r="AE13" s="143">
        <v>973.8069999999999</v>
      </c>
      <c r="AF13" s="144">
        <v>2269.212</v>
      </c>
      <c r="AG13" s="145">
        <v>1454.25834</v>
      </c>
      <c r="AH13" s="141">
        <v>1400.5574588000002</v>
      </c>
      <c r="AI13" s="140">
        <v>53.7008812</v>
      </c>
      <c r="AJ13" s="145">
        <v>1498.2734588000003</v>
      </c>
      <c r="AK13" s="136">
        <v>53.7008812</v>
      </c>
      <c r="AL13" s="145">
        <v>0</v>
      </c>
      <c r="AM13" s="145">
        <v>5537.3354588</v>
      </c>
      <c r="AN13" s="62">
        <f t="shared" si="0"/>
        <v>1788.7606599999997</v>
      </c>
      <c r="AP13" s="180"/>
    </row>
    <row r="14" spans="2:42" ht="22.5" customHeight="1">
      <c r="B14" s="54" t="s">
        <v>59</v>
      </c>
      <c r="C14" s="55"/>
      <c r="D14" s="136">
        <v>95.427</v>
      </c>
      <c r="E14" s="124">
        <v>8.417</v>
      </c>
      <c r="F14" s="124">
        <v>87.01</v>
      </c>
      <c r="G14" s="124">
        <v>0</v>
      </c>
      <c r="H14" s="124">
        <v>0</v>
      </c>
      <c r="I14" s="137">
        <v>0</v>
      </c>
      <c r="J14" s="138">
        <v>0</v>
      </c>
      <c r="K14" s="139">
        <v>0</v>
      </c>
      <c r="L14" s="139">
        <v>0</v>
      </c>
      <c r="M14" s="140">
        <v>0</v>
      </c>
      <c r="N14" s="136">
        <v>87.01</v>
      </c>
      <c r="O14" s="141">
        <v>0</v>
      </c>
      <c r="P14" s="139">
        <v>0</v>
      </c>
      <c r="Q14" s="139">
        <v>87.01</v>
      </c>
      <c r="R14" s="139">
        <v>0</v>
      </c>
      <c r="S14" s="140">
        <v>0</v>
      </c>
      <c r="T14" s="136">
        <v>87.01</v>
      </c>
      <c r="U14" s="142">
        <v>0</v>
      </c>
      <c r="X14" s="54" t="s">
        <v>59</v>
      </c>
      <c r="Y14" s="55"/>
      <c r="Z14" s="136">
        <v>87.01</v>
      </c>
      <c r="AA14" s="136">
        <v>0</v>
      </c>
      <c r="AB14" s="143">
        <v>0</v>
      </c>
      <c r="AC14" s="144">
        <v>0</v>
      </c>
      <c r="AD14" s="136">
        <v>87.01</v>
      </c>
      <c r="AE14" s="143">
        <v>87.01</v>
      </c>
      <c r="AF14" s="144">
        <v>0</v>
      </c>
      <c r="AG14" s="145">
        <v>0.34804</v>
      </c>
      <c r="AH14" s="141">
        <v>0.34804</v>
      </c>
      <c r="AI14" s="140">
        <v>0</v>
      </c>
      <c r="AJ14" s="145">
        <v>0.34804</v>
      </c>
      <c r="AK14" s="136">
        <v>0</v>
      </c>
      <c r="AL14" s="145">
        <v>0</v>
      </c>
      <c r="AM14" s="145">
        <v>8.765039999999999</v>
      </c>
      <c r="AN14" s="62">
        <f t="shared" si="0"/>
        <v>86.66196000000001</v>
      </c>
      <c r="AP14" s="180"/>
    </row>
    <row r="15" spans="2:42" ht="22.5" customHeight="1">
      <c r="B15" s="54" t="s">
        <v>60</v>
      </c>
      <c r="C15" s="55"/>
      <c r="D15" s="136">
        <v>617.79</v>
      </c>
      <c r="E15" s="124">
        <v>17.813</v>
      </c>
      <c r="F15" s="124">
        <v>599.977</v>
      </c>
      <c r="G15" s="124">
        <v>0</v>
      </c>
      <c r="H15" s="124">
        <v>0</v>
      </c>
      <c r="I15" s="137">
        <v>0</v>
      </c>
      <c r="J15" s="138">
        <v>0</v>
      </c>
      <c r="K15" s="139">
        <v>0</v>
      </c>
      <c r="L15" s="139">
        <v>0</v>
      </c>
      <c r="M15" s="140">
        <v>0</v>
      </c>
      <c r="N15" s="136">
        <v>599.977</v>
      </c>
      <c r="O15" s="141">
        <v>0.949</v>
      </c>
      <c r="P15" s="139">
        <v>0</v>
      </c>
      <c r="Q15" s="139">
        <v>599.028</v>
      </c>
      <c r="R15" s="139">
        <v>0</v>
      </c>
      <c r="S15" s="140">
        <v>0</v>
      </c>
      <c r="T15" s="136">
        <v>599.028</v>
      </c>
      <c r="U15" s="142">
        <v>0</v>
      </c>
      <c r="X15" s="54" t="s">
        <v>60</v>
      </c>
      <c r="Y15" s="55"/>
      <c r="Z15" s="136">
        <v>599.028</v>
      </c>
      <c r="AA15" s="136">
        <v>0</v>
      </c>
      <c r="AB15" s="143">
        <v>0</v>
      </c>
      <c r="AC15" s="144">
        <v>0</v>
      </c>
      <c r="AD15" s="136">
        <v>599.028</v>
      </c>
      <c r="AE15" s="143">
        <v>152.164</v>
      </c>
      <c r="AF15" s="144">
        <v>446.864</v>
      </c>
      <c r="AG15" s="145">
        <v>480.460788</v>
      </c>
      <c r="AH15" s="141">
        <v>475.415508</v>
      </c>
      <c r="AI15" s="140">
        <v>5.04528</v>
      </c>
      <c r="AJ15" s="145">
        <v>476.364508</v>
      </c>
      <c r="AK15" s="136">
        <v>5.04528</v>
      </c>
      <c r="AL15" s="145">
        <v>0</v>
      </c>
      <c r="AM15" s="145">
        <v>494.177508</v>
      </c>
      <c r="AN15" s="62">
        <f t="shared" si="0"/>
        <v>118.56721200000004</v>
      </c>
      <c r="AP15" s="180"/>
    </row>
    <row r="16" spans="2:42" ht="22.5" customHeight="1">
      <c r="B16" s="54" t="s">
        <v>61</v>
      </c>
      <c r="C16" s="55"/>
      <c r="D16" s="136">
        <v>14336.548999999999</v>
      </c>
      <c r="E16" s="124">
        <v>168.87900000000002</v>
      </c>
      <c r="F16" s="124">
        <v>14167.670000000002</v>
      </c>
      <c r="G16" s="124">
        <v>34.464</v>
      </c>
      <c r="H16" s="124">
        <v>34.464</v>
      </c>
      <c r="I16" s="137">
        <v>15.107</v>
      </c>
      <c r="J16" s="138">
        <v>0</v>
      </c>
      <c r="K16" s="139">
        <v>8.283</v>
      </c>
      <c r="L16" s="139">
        <v>11.074</v>
      </c>
      <c r="M16" s="140">
        <v>0</v>
      </c>
      <c r="N16" s="136">
        <v>14133.206000000002</v>
      </c>
      <c r="O16" s="141">
        <v>624.111</v>
      </c>
      <c r="P16" s="139">
        <v>0</v>
      </c>
      <c r="Q16" s="139">
        <v>13501.533</v>
      </c>
      <c r="R16" s="139">
        <v>7.562</v>
      </c>
      <c r="S16" s="140">
        <v>0</v>
      </c>
      <c r="T16" s="136">
        <v>13528.452</v>
      </c>
      <c r="U16" s="142">
        <v>0</v>
      </c>
      <c r="X16" s="54" t="s">
        <v>61</v>
      </c>
      <c r="Y16" s="55"/>
      <c r="Z16" s="136">
        <v>13528.452</v>
      </c>
      <c r="AA16" s="136">
        <v>18.636</v>
      </c>
      <c r="AB16" s="143">
        <v>0</v>
      </c>
      <c r="AC16" s="144">
        <v>18.636</v>
      </c>
      <c r="AD16" s="136">
        <v>13509.815999999999</v>
      </c>
      <c r="AE16" s="143">
        <v>5977.525</v>
      </c>
      <c r="AF16" s="144">
        <v>7532.291</v>
      </c>
      <c r="AG16" s="145">
        <v>13180.369289999999</v>
      </c>
      <c r="AH16" s="141">
        <v>10972.639869999999</v>
      </c>
      <c r="AI16" s="140">
        <v>2207.7294199999997</v>
      </c>
      <c r="AJ16" s="145">
        <v>11611.85787</v>
      </c>
      <c r="AK16" s="136">
        <v>2226.36542</v>
      </c>
      <c r="AL16" s="145">
        <v>0</v>
      </c>
      <c r="AM16" s="145">
        <v>11780.736869999999</v>
      </c>
      <c r="AN16" s="62">
        <f t="shared" si="0"/>
        <v>329.44671000000017</v>
      </c>
      <c r="AP16" s="180"/>
    </row>
    <row r="17" spans="2:42" ht="22.5" customHeight="1">
      <c r="B17" s="64" t="s">
        <v>62</v>
      </c>
      <c r="C17" s="65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7">
        <v>0</v>
      </c>
      <c r="J17" s="146">
        <v>0</v>
      </c>
      <c r="K17" s="147">
        <v>0</v>
      </c>
      <c r="L17" s="147">
        <v>0</v>
      </c>
      <c r="M17" s="148">
        <v>0</v>
      </c>
      <c r="N17" s="124">
        <v>0</v>
      </c>
      <c r="O17" s="137">
        <v>0</v>
      </c>
      <c r="P17" s="147">
        <v>0</v>
      </c>
      <c r="Q17" s="147">
        <v>0</v>
      </c>
      <c r="R17" s="147">
        <v>0</v>
      </c>
      <c r="S17" s="148">
        <v>0</v>
      </c>
      <c r="T17" s="124">
        <v>0</v>
      </c>
      <c r="U17" s="149">
        <v>0</v>
      </c>
      <c r="X17" s="64" t="s">
        <v>62</v>
      </c>
      <c r="Y17" s="65"/>
      <c r="Z17" s="124">
        <v>0</v>
      </c>
      <c r="AA17" s="124">
        <v>0</v>
      </c>
      <c r="AB17" s="150">
        <v>0</v>
      </c>
      <c r="AC17" s="151">
        <v>0</v>
      </c>
      <c r="AD17" s="124">
        <v>0</v>
      </c>
      <c r="AE17" s="150">
        <v>0</v>
      </c>
      <c r="AF17" s="151">
        <v>0</v>
      </c>
      <c r="AG17" s="152">
        <v>0</v>
      </c>
      <c r="AH17" s="137">
        <v>0</v>
      </c>
      <c r="AI17" s="148">
        <v>0</v>
      </c>
      <c r="AJ17" s="152">
        <v>0</v>
      </c>
      <c r="AK17" s="124">
        <v>0</v>
      </c>
      <c r="AL17" s="152">
        <v>0</v>
      </c>
      <c r="AM17" s="152">
        <v>0</v>
      </c>
      <c r="AN17" s="69">
        <f t="shared" si="0"/>
        <v>0</v>
      </c>
      <c r="AP17" s="180"/>
    </row>
    <row r="18" spans="2:42" ht="22.5" customHeight="1">
      <c r="B18" s="64" t="s">
        <v>63</v>
      </c>
      <c r="C18" s="65"/>
      <c r="D18" s="124">
        <v>8.891</v>
      </c>
      <c r="E18" s="124">
        <v>0</v>
      </c>
      <c r="F18" s="124">
        <v>8.891</v>
      </c>
      <c r="G18" s="124">
        <v>0</v>
      </c>
      <c r="H18" s="124">
        <v>0</v>
      </c>
      <c r="I18" s="137">
        <v>0</v>
      </c>
      <c r="J18" s="146">
        <v>0</v>
      </c>
      <c r="K18" s="147">
        <v>0</v>
      </c>
      <c r="L18" s="147">
        <v>0</v>
      </c>
      <c r="M18" s="148">
        <v>0</v>
      </c>
      <c r="N18" s="124">
        <v>8.891</v>
      </c>
      <c r="O18" s="137">
        <v>0</v>
      </c>
      <c r="P18" s="147">
        <v>0</v>
      </c>
      <c r="Q18" s="147">
        <v>8.891</v>
      </c>
      <c r="R18" s="147">
        <v>0</v>
      </c>
      <c r="S18" s="148">
        <v>0</v>
      </c>
      <c r="T18" s="124">
        <v>8.891</v>
      </c>
      <c r="U18" s="149">
        <v>0</v>
      </c>
      <c r="X18" s="64" t="s">
        <v>63</v>
      </c>
      <c r="Y18" s="65"/>
      <c r="Z18" s="124">
        <v>8.891</v>
      </c>
      <c r="AA18" s="124">
        <v>0</v>
      </c>
      <c r="AB18" s="150">
        <v>0</v>
      </c>
      <c r="AC18" s="151">
        <v>0</v>
      </c>
      <c r="AD18" s="124">
        <v>8.891</v>
      </c>
      <c r="AE18" s="150">
        <v>5.316</v>
      </c>
      <c r="AF18" s="151">
        <v>3.575</v>
      </c>
      <c r="AG18" s="152">
        <v>8.891</v>
      </c>
      <c r="AH18" s="137">
        <v>8.796</v>
      </c>
      <c r="AI18" s="148">
        <v>0.095</v>
      </c>
      <c r="AJ18" s="152">
        <v>8.796</v>
      </c>
      <c r="AK18" s="124">
        <v>0.095</v>
      </c>
      <c r="AL18" s="152">
        <v>0</v>
      </c>
      <c r="AM18" s="152">
        <v>8.796</v>
      </c>
      <c r="AN18" s="69">
        <f t="shared" si="0"/>
        <v>0</v>
      </c>
      <c r="AP18" s="180"/>
    </row>
    <row r="19" spans="2:42" ht="22.5" customHeight="1">
      <c r="B19" s="64" t="s">
        <v>64</v>
      </c>
      <c r="C19" s="65"/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7">
        <v>0</v>
      </c>
      <c r="J19" s="146">
        <v>0</v>
      </c>
      <c r="K19" s="147">
        <v>0</v>
      </c>
      <c r="L19" s="147">
        <v>0</v>
      </c>
      <c r="M19" s="148">
        <v>0</v>
      </c>
      <c r="N19" s="124">
        <v>0</v>
      </c>
      <c r="O19" s="137">
        <v>0</v>
      </c>
      <c r="P19" s="147">
        <v>0</v>
      </c>
      <c r="Q19" s="147">
        <v>0</v>
      </c>
      <c r="R19" s="147">
        <v>0</v>
      </c>
      <c r="S19" s="148">
        <v>0</v>
      </c>
      <c r="T19" s="124">
        <v>0</v>
      </c>
      <c r="U19" s="149">
        <v>0</v>
      </c>
      <c r="X19" s="64" t="s">
        <v>64</v>
      </c>
      <c r="Y19" s="65"/>
      <c r="Z19" s="124">
        <v>0</v>
      </c>
      <c r="AA19" s="124">
        <v>0</v>
      </c>
      <c r="AB19" s="150">
        <v>0</v>
      </c>
      <c r="AC19" s="151">
        <v>0</v>
      </c>
      <c r="AD19" s="124">
        <v>0</v>
      </c>
      <c r="AE19" s="150">
        <v>0</v>
      </c>
      <c r="AF19" s="151">
        <v>0</v>
      </c>
      <c r="AG19" s="152">
        <v>0</v>
      </c>
      <c r="AH19" s="137">
        <v>0</v>
      </c>
      <c r="AI19" s="148">
        <v>0</v>
      </c>
      <c r="AJ19" s="152">
        <v>0</v>
      </c>
      <c r="AK19" s="124">
        <v>0</v>
      </c>
      <c r="AL19" s="152">
        <v>0</v>
      </c>
      <c r="AM19" s="152">
        <v>0</v>
      </c>
      <c r="AN19" s="69">
        <f t="shared" si="0"/>
        <v>0</v>
      </c>
      <c r="AP19" s="180"/>
    </row>
    <row r="20" spans="2:42" ht="22.5" customHeight="1">
      <c r="B20" s="64" t="s">
        <v>65</v>
      </c>
      <c r="C20" s="65"/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7">
        <v>0</v>
      </c>
      <c r="J20" s="146">
        <v>0</v>
      </c>
      <c r="K20" s="147">
        <v>0</v>
      </c>
      <c r="L20" s="147">
        <v>0</v>
      </c>
      <c r="M20" s="148">
        <v>0</v>
      </c>
      <c r="N20" s="124">
        <v>0</v>
      </c>
      <c r="O20" s="137">
        <v>0</v>
      </c>
      <c r="P20" s="147">
        <v>0</v>
      </c>
      <c r="Q20" s="147">
        <v>0</v>
      </c>
      <c r="R20" s="147">
        <v>0</v>
      </c>
      <c r="S20" s="148">
        <v>0</v>
      </c>
      <c r="T20" s="124">
        <v>0</v>
      </c>
      <c r="U20" s="149">
        <v>0</v>
      </c>
      <c r="X20" s="64" t="s">
        <v>65</v>
      </c>
      <c r="Y20" s="65"/>
      <c r="Z20" s="124">
        <v>0</v>
      </c>
      <c r="AA20" s="124">
        <v>0</v>
      </c>
      <c r="AB20" s="150">
        <v>0</v>
      </c>
      <c r="AC20" s="151">
        <v>0</v>
      </c>
      <c r="AD20" s="124">
        <v>0</v>
      </c>
      <c r="AE20" s="150">
        <v>0</v>
      </c>
      <c r="AF20" s="151">
        <v>0</v>
      </c>
      <c r="AG20" s="152">
        <v>0</v>
      </c>
      <c r="AH20" s="137">
        <v>0</v>
      </c>
      <c r="AI20" s="148">
        <v>0</v>
      </c>
      <c r="AJ20" s="152">
        <v>0</v>
      </c>
      <c r="AK20" s="124">
        <v>0</v>
      </c>
      <c r="AL20" s="152">
        <v>0</v>
      </c>
      <c r="AM20" s="152">
        <v>0</v>
      </c>
      <c r="AN20" s="69">
        <f t="shared" si="0"/>
        <v>0</v>
      </c>
      <c r="AP20" s="180"/>
    </row>
    <row r="21" spans="2:42" ht="22.5" customHeight="1">
      <c r="B21" s="64" t="s">
        <v>86</v>
      </c>
      <c r="C21" s="65"/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7">
        <v>0</v>
      </c>
      <c r="J21" s="146">
        <v>0</v>
      </c>
      <c r="K21" s="147">
        <v>0</v>
      </c>
      <c r="L21" s="147">
        <v>0</v>
      </c>
      <c r="M21" s="148">
        <v>0</v>
      </c>
      <c r="N21" s="124">
        <v>0</v>
      </c>
      <c r="O21" s="137">
        <v>0</v>
      </c>
      <c r="P21" s="147">
        <v>0</v>
      </c>
      <c r="Q21" s="147">
        <v>0</v>
      </c>
      <c r="R21" s="147">
        <v>0</v>
      </c>
      <c r="S21" s="148">
        <v>0</v>
      </c>
      <c r="T21" s="124">
        <v>0</v>
      </c>
      <c r="U21" s="149">
        <v>0</v>
      </c>
      <c r="X21" s="64" t="s">
        <v>86</v>
      </c>
      <c r="Y21" s="65"/>
      <c r="Z21" s="124">
        <v>0</v>
      </c>
      <c r="AA21" s="124">
        <v>0</v>
      </c>
      <c r="AB21" s="150">
        <v>0</v>
      </c>
      <c r="AC21" s="151">
        <v>0</v>
      </c>
      <c r="AD21" s="124">
        <v>0</v>
      </c>
      <c r="AE21" s="150">
        <v>0</v>
      </c>
      <c r="AF21" s="151">
        <v>0</v>
      </c>
      <c r="AG21" s="152">
        <v>0</v>
      </c>
      <c r="AH21" s="137">
        <v>0</v>
      </c>
      <c r="AI21" s="148">
        <v>0</v>
      </c>
      <c r="AJ21" s="152">
        <v>0</v>
      </c>
      <c r="AK21" s="124">
        <v>0</v>
      </c>
      <c r="AL21" s="152">
        <v>0</v>
      </c>
      <c r="AM21" s="152">
        <v>0</v>
      </c>
      <c r="AN21" s="69"/>
      <c r="AP21" s="180"/>
    </row>
    <row r="22" spans="2:42" ht="22.5" customHeight="1">
      <c r="B22" s="64" t="s">
        <v>66</v>
      </c>
      <c r="C22" s="65"/>
      <c r="D22" s="124">
        <v>1.651</v>
      </c>
      <c r="E22" s="124">
        <v>0</v>
      </c>
      <c r="F22" s="124">
        <v>1.651</v>
      </c>
      <c r="G22" s="124">
        <v>1.645</v>
      </c>
      <c r="H22" s="124">
        <v>1.645</v>
      </c>
      <c r="I22" s="137">
        <v>0</v>
      </c>
      <c r="J22" s="146">
        <v>0</v>
      </c>
      <c r="K22" s="147">
        <v>0</v>
      </c>
      <c r="L22" s="147">
        <v>1.645</v>
      </c>
      <c r="M22" s="148">
        <v>0</v>
      </c>
      <c r="N22" s="124">
        <v>0.006</v>
      </c>
      <c r="O22" s="137">
        <v>0</v>
      </c>
      <c r="P22" s="147">
        <v>0</v>
      </c>
      <c r="Q22" s="147">
        <v>0.006</v>
      </c>
      <c r="R22" s="147">
        <v>0</v>
      </c>
      <c r="S22" s="148">
        <v>0</v>
      </c>
      <c r="T22" s="124">
        <v>1.651</v>
      </c>
      <c r="U22" s="149">
        <v>0</v>
      </c>
      <c r="X22" s="64" t="s">
        <v>66</v>
      </c>
      <c r="Y22" s="65"/>
      <c r="Z22" s="124">
        <v>1.651</v>
      </c>
      <c r="AA22" s="124">
        <v>1.645</v>
      </c>
      <c r="AB22" s="150">
        <v>0</v>
      </c>
      <c r="AC22" s="151">
        <v>1.645</v>
      </c>
      <c r="AD22" s="124">
        <v>0.006</v>
      </c>
      <c r="AE22" s="150">
        <v>0.006</v>
      </c>
      <c r="AF22" s="151">
        <v>0</v>
      </c>
      <c r="AG22" s="152">
        <v>0.006</v>
      </c>
      <c r="AH22" s="137">
        <v>0.006</v>
      </c>
      <c r="AI22" s="148">
        <v>0</v>
      </c>
      <c r="AJ22" s="152">
        <v>0.006</v>
      </c>
      <c r="AK22" s="124">
        <v>1.645</v>
      </c>
      <c r="AL22" s="152">
        <v>0</v>
      </c>
      <c r="AM22" s="152">
        <v>0.006</v>
      </c>
      <c r="AN22" s="69">
        <f t="shared" si="0"/>
        <v>0</v>
      </c>
      <c r="AP22" s="180"/>
    </row>
    <row r="23" spans="2:42" ht="22.5" customHeight="1">
      <c r="B23" s="64" t="s">
        <v>67</v>
      </c>
      <c r="C23" s="65"/>
      <c r="D23" s="124">
        <v>7225.487999999999</v>
      </c>
      <c r="E23" s="124">
        <v>1495.24</v>
      </c>
      <c r="F23" s="124">
        <v>5730.248</v>
      </c>
      <c r="G23" s="124">
        <v>29.229</v>
      </c>
      <c r="H23" s="124">
        <v>29.229</v>
      </c>
      <c r="I23" s="137">
        <v>0</v>
      </c>
      <c r="J23" s="146">
        <v>0</v>
      </c>
      <c r="K23" s="147">
        <v>0.626</v>
      </c>
      <c r="L23" s="147">
        <v>28.603</v>
      </c>
      <c r="M23" s="148">
        <v>0</v>
      </c>
      <c r="N23" s="124">
        <v>5701.018999999999</v>
      </c>
      <c r="O23" s="137">
        <v>9.808</v>
      </c>
      <c r="P23" s="147">
        <v>0</v>
      </c>
      <c r="Q23" s="147">
        <v>5685.388999999999</v>
      </c>
      <c r="R23" s="147">
        <v>5.822</v>
      </c>
      <c r="S23" s="148">
        <v>0</v>
      </c>
      <c r="T23" s="124">
        <v>5720.44</v>
      </c>
      <c r="U23" s="149">
        <v>0</v>
      </c>
      <c r="X23" s="64" t="s">
        <v>67</v>
      </c>
      <c r="Y23" s="65"/>
      <c r="Z23" s="124">
        <v>5720.44</v>
      </c>
      <c r="AA23" s="124">
        <v>34.425</v>
      </c>
      <c r="AB23" s="150">
        <v>5.822</v>
      </c>
      <c r="AC23" s="151">
        <v>28.603</v>
      </c>
      <c r="AD23" s="124">
        <v>5686.014999999999</v>
      </c>
      <c r="AE23" s="150">
        <v>3897.2760000000003</v>
      </c>
      <c r="AF23" s="151">
        <v>1788.739</v>
      </c>
      <c r="AG23" s="152">
        <v>5686.014999999999</v>
      </c>
      <c r="AH23" s="137">
        <v>5207.8879</v>
      </c>
      <c r="AI23" s="148">
        <v>478.1271</v>
      </c>
      <c r="AJ23" s="152">
        <v>5217.6959</v>
      </c>
      <c r="AK23" s="124">
        <v>512.5521</v>
      </c>
      <c r="AL23" s="152">
        <v>0</v>
      </c>
      <c r="AM23" s="152">
        <v>6712.9358999999995</v>
      </c>
      <c r="AN23" s="69">
        <f t="shared" si="0"/>
        <v>0</v>
      </c>
      <c r="AP23" s="180"/>
    </row>
    <row r="24" spans="2:42" ht="22.5" customHeight="1">
      <c r="B24" s="64" t="s">
        <v>68</v>
      </c>
      <c r="C24" s="65"/>
      <c r="D24" s="124">
        <v>73.005</v>
      </c>
      <c r="E24" s="124">
        <v>51.354</v>
      </c>
      <c r="F24" s="124">
        <v>21.651</v>
      </c>
      <c r="G24" s="124">
        <v>3.164</v>
      </c>
      <c r="H24" s="124">
        <v>3.164</v>
      </c>
      <c r="I24" s="137">
        <v>0</v>
      </c>
      <c r="J24" s="146">
        <v>0</v>
      </c>
      <c r="K24" s="147">
        <v>0</v>
      </c>
      <c r="L24" s="147">
        <v>3.164</v>
      </c>
      <c r="M24" s="148">
        <v>0</v>
      </c>
      <c r="N24" s="124">
        <v>18.487000000000002</v>
      </c>
      <c r="O24" s="137">
        <v>0.316</v>
      </c>
      <c r="P24" s="147">
        <v>0</v>
      </c>
      <c r="Q24" s="147">
        <v>18.171</v>
      </c>
      <c r="R24" s="147">
        <v>0</v>
      </c>
      <c r="S24" s="148">
        <v>0</v>
      </c>
      <c r="T24" s="124">
        <v>21.335</v>
      </c>
      <c r="U24" s="149">
        <v>0</v>
      </c>
      <c r="X24" s="64" t="s">
        <v>68</v>
      </c>
      <c r="Y24" s="65"/>
      <c r="Z24" s="124">
        <v>21.335</v>
      </c>
      <c r="AA24" s="124">
        <v>3.164</v>
      </c>
      <c r="AB24" s="150">
        <v>0</v>
      </c>
      <c r="AC24" s="151">
        <v>3.164</v>
      </c>
      <c r="AD24" s="124">
        <v>18.171</v>
      </c>
      <c r="AE24" s="150">
        <v>18.171</v>
      </c>
      <c r="AF24" s="151">
        <v>0</v>
      </c>
      <c r="AG24" s="152">
        <v>18.171</v>
      </c>
      <c r="AH24" s="137">
        <v>18.139</v>
      </c>
      <c r="AI24" s="148">
        <v>0.032</v>
      </c>
      <c r="AJ24" s="152">
        <v>18.455000000000002</v>
      </c>
      <c r="AK24" s="124">
        <v>3.196</v>
      </c>
      <c r="AL24" s="152">
        <v>0</v>
      </c>
      <c r="AM24" s="152">
        <v>69.809</v>
      </c>
      <c r="AN24" s="69">
        <f t="shared" si="0"/>
        <v>0</v>
      </c>
      <c r="AP24" s="180"/>
    </row>
    <row r="25" spans="2:42" ht="22.5" customHeight="1">
      <c r="B25" s="54" t="s">
        <v>69</v>
      </c>
      <c r="C25" s="55"/>
      <c r="D25" s="136">
        <v>0</v>
      </c>
      <c r="E25" s="124">
        <v>0</v>
      </c>
      <c r="F25" s="124">
        <v>0</v>
      </c>
      <c r="G25" s="124">
        <v>0</v>
      </c>
      <c r="H25" s="124">
        <v>0</v>
      </c>
      <c r="I25" s="137">
        <v>0</v>
      </c>
      <c r="J25" s="138">
        <v>0</v>
      </c>
      <c r="K25" s="139">
        <v>0</v>
      </c>
      <c r="L25" s="139">
        <v>0</v>
      </c>
      <c r="M25" s="140">
        <v>0</v>
      </c>
      <c r="N25" s="136">
        <v>0</v>
      </c>
      <c r="O25" s="141">
        <v>0</v>
      </c>
      <c r="P25" s="139">
        <v>0</v>
      </c>
      <c r="Q25" s="139">
        <v>0</v>
      </c>
      <c r="R25" s="139">
        <v>0</v>
      </c>
      <c r="S25" s="140">
        <v>0</v>
      </c>
      <c r="T25" s="136">
        <v>0</v>
      </c>
      <c r="U25" s="142">
        <v>0</v>
      </c>
      <c r="X25" s="54" t="s">
        <v>69</v>
      </c>
      <c r="Y25" s="55"/>
      <c r="Z25" s="136">
        <v>0</v>
      </c>
      <c r="AA25" s="136">
        <v>0</v>
      </c>
      <c r="AB25" s="143">
        <v>0</v>
      </c>
      <c r="AC25" s="144">
        <v>0</v>
      </c>
      <c r="AD25" s="136">
        <v>0</v>
      </c>
      <c r="AE25" s="143">
        <v>0</v>
      </c>
      <c r="AF25" s="144">
        <v>0</v>
      </c>
      <c r="AG25" s="145">
        <v>0</v>
      </c>
      <c r="AH25" s="141">
        <v>0</v>
      </c>
      <c r="AI25" s="140">
        <v>0</v>
      </c>
      <c r="AJ25" s="145">
        <v>0</v>
      </c>
      <c r="AK25" s="136">
        <v>0</v>
      </c>
      <c r="AL25" s="145">
        <v>0</v>
      </c>
      <c r="AM25" s="145">
        <v>0</v>
      </c>
      <c r="AN25" s="62">
        <f t="shared" si="0"/>
        <v>0</v>
      </c>
      <c r="AP25" s="180"/>
    </row>
    <row r="26" spans="2:42" ht="22.5" customHeight="1">
      <c r="B26" s="54" t="s">
        <v>70</v>
      </c>
      <c r="C26" s="55"/>
      <c r="D26" s="136">
        <v>9.808</v>
      </c>
      <c r="E26" s="136">
        <v>0</v>
      </c>
      <c r="F26" s="136">
        <v>9.808</v>
      </c>
      <c r="G26" s="136">
        <v>0</v>
      </c>
      <c r="H26" s="136">
        <v>0</v>
      </c>
      <c r="I26" s="141">
        <v>0</v>
      </c>
      <c r="J26" s="139">
        <v>0</v>
      </c>
      <c r="K26" s="139">
        <v>0</v>
      </c>
      <c r="L26" s="139">
        <v>0</v>
      </c>
      <c r="M26" s="140">
        <v>0</v>
      </c>
      <c r="N26" s="136">
        <v>9.808</v>
      </c>
      <c r="O26" s="141">
        <v>0</v>
      </c>
      <c r="P26" s="139">
        <v>0</v>
      </c>
      <c r="Q26" s="139">
        <v>9.808</v>
      </c>
      <c r="R26" s="139">
        <v>0</v>
      </c>
      <c r="S26" s="140">
        <v>0</v>
      </c>
      <c r="T26" s="136">
        <v>9.808</v>
      </c>
      <c r="U26" s="142">
        <v>0</v>
      </c>
      <c r="X26" s="54" t="s">
        <v>70</v>
      </c>
      <c r="Y26" s="55"/>
      <c r="Z26" s="136">
        <v>9.808</v>
      </c>
      <c r="AA26" s="136">
        <v>0</v>
      </c>
      <c r="AB26" s="143">
        <v>0</v>
      </c>
      <c r="AC26" s="144">
        <v>0</v>
      </c>
      <c r="AD26" s="136">
        <v>9.808</v>
      </c>
      <c r="AE26" s="143">
        <v>0</v>
      </c>
      <c r="AF26" s="144">
        <v>9.808</v>
      </c>
      <c r="AG26" s="145">
        <v>9.808</v>
      </c>
      <c r="AH26" s="141">
        <v>9.808</v>
      </c>
      <c r="AI26" s="140">
        <v>0</v>
      </c>
      <c r="AJ26" s="145">
        <v>9.808</v>
      </c>
      <c r="AK26" s="136">
        <v>0</v>
      </c>
      <c r="AL26" s="145">
        <v>0</v>
      </c>
      <c r="AM26" s="145">
        <v>9.808</v>
      </c>
      <c r="AN26" s="62">
        <f>SUM(AN27:AN29)</f>
        <v>0</v>
      </c>
      <c r="AP26" s="180"/>
    </row>
    <row r="27" spans="2:42" ht="22.5" customHeight="1">
      <c r="B27" s="71"/>
      <c r="C27" s="72" t="s">
        <v>71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4">
        <v>0</v>
      </c>
      <c r="J27" s="155">
        <v>0</v>
      </c>
      <c r="K27" s="155">
        <v>0</v>
      </c>
      <c r="L27" s="155">
        <v>0</v>
      </c>
      <c r="M27" s="156">
        <v>0</v>
      </c>
      <c r="N27" s="153">
        <v>0</v>
      </c>
      <c r="O27" s="154">
        <v>0</v>
      </c>
      <c r="P27" s="155">
        <v>0</v>
      </c>
      <c r="Q27" s="155">
        <v>0</v>
      </c>
      <c r="R27" s="155">
        <v>0</v>
      </c>
      <c r="S27" s="156">
        <v>0</v>
      </c>
      <c r="T27" s="153">
        <v>0</v>
      </c>
      <c r="U27" s="157">
        <v>0</v>
      </c>
      <c r="X27" s="71"/>
      <c r="Y27" s="72" t="s">
        <v>71</v>
      </c>
      <c r="Z27" s="153">
        <v>0</v>
      </c>
      <c r="AA27" s="153">
        <v>0</v>
      </c>
      <c r="AB27" s="158">
        <v>0</v>
      </c>
      <c r="AC27" s="159">
        <v>0</v>
      </c>
      <c r="AD27" s="153">
        <v>0</v>
      </c>
      <c r="AE27" s="158">
        <v>0</v>
      </c>
      <c r="AF27" s="159">
        <v>0</v>
      </c>
      <c r="AG27" s="160">
        <v>0</v>
      </c>
      <c r="AH27" s="154">
        <v>0</v>
      </c>
      <c r="AI27" s="156">
        <v>0</v>
      </c>
      <c r="AJ27" s="160">
        <v>0</v>
      </c>
      <c r="AK27" s="153">
        <v>0</v>
      </c>
      <c r="AL27" s="160">
        <v>0</v>
      </c>
      <c r="AM27" s="160">
        <v>0</v>
      </c>
      <c r="AN27" s="77">
        <f t="shared" si="0"/>
        <v>0</v>
      </c>
      <c r="AP27" s="180"/>
    </row>
    <row r="28" spans="2:42" ht="22.5" customHeight="1">
      <c r="B28" s="71"/>
      <c r="C28" s="72" t="s">
        <v>72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4">
        <v>0</v>
      </c>
      <c r="J28" s="155">
        <v>0</v>
      </c>
      <c r="K28" s="155">
        <v>0</v>
      </c>
      <c r="L28" s="155">
        <v>0</v>
      </c>
      <c r="M28" s="156">
        <v>0</v>
      </c>
      <c r="N28" s="153">
        <v>0</v>
      </c>
      <c r="O28" s="154">
        <v>0</v>
      </c>
      <c r="P28" s="155">
        <v>0</v>
      </c>
      <c r="Q28" s="155">
        <v>0</v>
      </c>
      <c r="R28" s="155">
        <v>0</v>
      </c>
      <c r="S28" s="156">
        <v>0</v>
      </c>
      <c r="T28" s="153">
        <v>0</v>
      </c>
      <c r="U28" s="157">
        <v>0</v>
      </c>
      <c r="X28" s="71"/>
      <c r="Y28" s="72" t="s">
        <v>72</v>
      </c>
      <c r="Z28" s="153">
        <v>0</v>
      </c>
      <c r="AA28" s="153">
        <v>0</v>
      </c>
      <c r="AB28" s="158">
        <v>0</v>
      </c>
      <c r="AC28" s="159">
        <v>0</v>
      </c>
      <c r="AD28" s="153">
        <v>0</v>
      </c>
      <c r="AE28" s="158">
        <v>0</v>
      </c>
      <c r="AF28" s="159">
        <v>0</v>
      </c>
      <c r="AG28" s="160">
        <v>0</v>
      </c>
      <c r="AH28" s="154">
        <v>0</v>
      </c>
      <c r="AI28" s="156">
        <v>0</v>
      </c>
      <c r="AJ28" s="160">
        <v>0</v>
      </c>
      <c r="AK28" s="153">
        <v>0</v>
      </c>
      <c r="AL28" s="160">
        <v>0</v>
      </c>
      <c r="AM28" s="160">
        <v>0</v>
      </c>
      <c r="AN28" s="77">
        <f t="shared" si="0"/>
        <v>0</v>
      </c>
      <c r="AP28" s="180"/>
    </row>
    <row r="29" spans="2:42" ht="22.5" customHeight="1">
      <c r="B29" s="79"/>
      <c r="C29" s="80" t="s">
        <v>73</v>
      </c>
      <c r="D29" s="161">
        <v>9.808</v>
      </c>
      <c r="E29" s="161">
        <v>0</v>
      </c>
      <c r="F29" s="161">
        <v>9.808</v>
      </c>
      <c r="G29" s="161">
        <v>0</v>
      </c>
      <c r="H29" s="161">
        <v>0</v>
      </c>
      <c r="I29" s="162">
        <v>0</v>
      </c>
      <c r="J29" s="163">
        <v>0</v>
      </c>
      <c r="K29" s="163">
        <v>0</v>
      </c>
      <c r="L29" s="163">
        <v>0</v>
      </c>
      <c r="M29" s="164">
        <v>0</v>
      </c>
      <c r="N29" s="161">
        <v>9.808</v>
      </c>
      <c r="O29" s="162">
        <v>0</v>
      </c>
      <c r="P29" s="163">
        <v>0</v>
      </c>
      <c r="Q29" s="163">
        <v>9.808</v>
      </c>
      <c r="R29" s="163">
        <v>0</v>
      </c>
      <c r="S29" s="164">
        <v>0</v>
      </c>
      <c r="T29" s="161">
        <v>9.808</v>
      </c>
      <c r="U29" s="165">
        <v>0</v>
      </c>
      <c r="X29" s="79"/>
      <c r="Y29" s="80" t="s">
        <v>73</v>
      </c>
      <c r="Z29" s="161">
        <v>9.808</v>
      </c>
      <c r="AA29" s="161">
        <v>0</v>
      </c>
      <c r="AB29" s="166">
        <v>0</v>
      </c>
      <c r="AC29" s="167">
        <v>0</v>
      </c>
      <c r="AD29" s="161">
        <v>9.808</v>
      </c>
      <c r="AE29" s="166">
        <v>0</v>
      </c>
      <c r="AF29" s="167">
        <v>9.808</v>
      </c>
      <c r="AG29" s="168">
        <v>9.808</v>
      </c>
      <c r="AH29" s="162">
        <v>9.808</v>
      </c>
      <c r="AI29" s="164">
        <v>0</v>
      </c>
      <c r="AJ29" s="168">
        <v>9.808</v>
      </c>
      <c r="AK29" s="161">
        <v>0</v>
      </c>
      <c r="AL29" s="168">
        <v>0</v>
      </c>
      <c r="AM29" s="168">
        <v>9.808</v>
      </c>
      <c r="AN29" s="85">
        <f t="shared" si="0"/>
        <v>0</v>
      </c>
      <c r="AP29" s="180"/>
    </row>
    <row r="30" spans="2:42" ht="22.5" customHeight="1">
      <c r="B30" s="64" t="s">
        <v>74</v>
      </c>
      <c r="C30" s="65"/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41">
        <v>0</v>
      </c>
      <c r="J30" s="139">
        <v>0</v>
      </c>
      <c r="K30" s="139">
        <v>0</v>
      </c>
      <c r="L30" s="139">
        <v>0</v>
      </c>
      <c r="M30" s="140">
        <v>0</v>
      </c>
      <c r="N30" s="136">
        <v>0</v>
      </c>
      <c r="O30" s="141">
        <v>0</v>
      </c>
      <c r="P30" s="139">
        <v>0</v>
      </c>
      <c r="Q30" s="139">
        <v>0</v>
      </c>
      <c r="R30" s="139">
        <v>0</v>
      </c>
      <c r="S30" s="140">
        <v>0</v>
      </c>
      <c r="T30" s="136">
        <v>0</v>
      </c>
      <c r="U30" s="142">
        <v>0</v>
      </c>
      <c r="X30" s="64" t="s">
        <v>74</v>
      </c>
      <c r="Y30" s="65"/>
      <c r="Z30" s="136">
        <v>0</v>
      </c>
      <c r="AA30" s="136">
        <v>0</v>
      </c>
      <c r="AB30" s="143">
        <v>0</v>
      </c>
      <c r="AC30" s="144">
        <v>0</v>
      </c>
      <c r="AD30" s="136">
        <v>0</v>
      </c>
      <c r="AE30" s="143">
        <v>0</v>
      </c>
      <c r="AF30" s="144">
        <v>0</v>
      </c>
      <c r="AG30" s="145">
        <v>0</v>
      </c>
      <c r="AH30" s="141">
        <v>0</v>
      </c>
      <c r="AI30" s="140">
        <v>0</v>
      </c>
      <c r="AJ30" s="145">
        <v>0</v>
      </c>
      <c r="AK30" s="136">
        <v>0</v>
      </c>
      <c r="AL30" s="145">
        <v>0</v>
      </c>
      <c r="AM30" s="145">
        <v>0</v>
      </c>
      <c r="AN30" s="62">
        <f t="shared" si="0"/>
        <v>0</v>
      </c>
      <c r="AP30" s="180"/>
    </row>
    <row r="31" spans="2:42" ht="22.5" customHeight="1">
      <c r="B31" s="64" t="s">
        <v>76</v>
      </c>
      <c r="C31" s="65"/>
      <c r="D31" s="124"/>
      <c r="E31" s="124"/>
      <c r="F31" s="124"/>
      <c r="G31" s="124"/>
      <c r="H31" s="124"/>
      <c r="I31" s="137"/>
      <c r="J31" s="147"/>
      <c r="K31" s="147"/>
      <c r="L31" s="147"/>
      <c r="M31" s="148"/>
      <c r="N31" s="124"/>
      <c r="O31" s="137"/>
      <c r="P31" s="147"/>
      <c r="Q31" s="147"/>
      <c r="R31" s="147"/>
      <c r="S31" s="148"/>
      <c r="T31" s="124"/>
      <c r="U31" s="149"/>
      <c r="X31" s="64" t="s">
        <v>76</v>
      </c>
      <c r="Y31" s="65"/>
      <c r="Z31" s="124"/>
      <c r="AA31" s="124"/>
      <c r="AB31" s="150"/>
      <c r="AC31" s="151"/>
      <c r="AD31" s="124"/>
      <c r="AE31" s="150"/>
      <c r="AF31" s="151"/>
      <c r="AG31" s="152"/>
      <c r="AH31" s="137"/>
      <c r="AI31" s="148"/>
      <c r="AJ31" s="152"/>
      <c r="AK31" s="124"/>
      <c r="AL31" s="152"/>
      <c r="AM31" s="152"/>
      <c r="AN31" s="69">
        <f>G31-H31+AD31-AG31</f>
        <v>0</v>
      </c>
      <c r="AP31" s="180"/>
    </row>
    <row r="32" spans="2:42" ht="22.5" customHeight="1">
      <c r="B32" s="54" t="s">
        <v>75</v>
      </c>
      <c r="C32" s="55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37">
        <v>0</v>
      </c>
      <c r="J32" s="147">
        <v>0</v>
      </c>
      <c r="K32" s="147">
        <v>0</v>
      </c>
      <c r="L32" s="147">
        <v>0</v>
      </c>
      <c r="M32" s="148">
        <v>0</v>
      </c>
      <c r="N32" s="124">
        <v>0</v>
      </c>
      <c r="O32" s="137">
        <v>0</v>
      </c>
      <c r="P32" s="147">
        <v>0</v>
      </c>
      <c r="Q32" s="147">
        <v>0</v>
      </c>
      <c r="R32" s="147">
        <v>0</v>
      </c>
      <c r="S32" s="148">
        <v>0</v>
      </c>
      <c r="T32" s="124">
        <v>0</v>
      </c>
      <c r="U32" s="149">
        <v>0</v>
      </c>
      <c r="X32" s="54" t="s">
        <v>75</v>
      </c>
      <c r="Y32" s="55"/>
      <c r="Z32" s="124">
        <v>0</v>
      </c>
      <c r="AA32" s="124">
        <v>0</v>
      </c>
      <c r="AB32" s="150">
        <v>0</v>
      </c>
      <c r="AC32" s="151">
        <v>0</v>
      </c>
      <c r="AD32" s="124">
        <v>0</v>
      </c>
      <c r="AE32" s="150">
        <v>0</v>
      </c>
      <c r="AF32" s="151">
        <v>0</v>
      </c>
      <c r="AG32" s="152">
        <v>0</v>
      </c>
      <c r="AH32" s="137">
        <v>0</v>
      </c>
      <c r="AI32" s="148">
        <v>0</v>
      </c>
      <c r="AJ32" s="152">
        <v>0</v>
      </c>
      <c r="AK32" s="124">
        <v>0</v>
      </c>
      <c r="AL32" s="152">
        <v>0</v>
      </c>
      <c r="AM32" s="152">
        <v>0</v>
      </c>
      <c r="AN32" s="69">
        <f t="shared" si="0"/>
        <v>0</v>
      </c>
      <c r="AP32" s="180"/>
    </row>
    <row r="33" spans="2:42" ht="22.5" customHeight="1">
      <c r="B33" s="184" t="s">
        <v>88</v>
      </c>
      <c r="C33" s="14"/>
      <c r="D33" s="124">
        <v>58.14</v>
      </c>
      <c r="E33" s="124">
        <v>0</v>
      </c>
      <c r="F33" s="124">
        <v>58.14</v>
      </c>
      <c r="G33" s="124">
        <v>0</v>
      </c>
      <c r="H33" s="124">
        <v>0</v>
      </c>
      <c r="I33" s="137">
        <v>0</v>
      </c>
      <c r="J33" s="147">
        <v>0</v>
      </c>
      <c r="K33" s="147">
        <v>0</v>
      </c>
      <c r="L33" s="147">
        <v>0</v>
      </c>
      <c r="M33" s="148">
        <v>0</v>
      </c>
      <c r="N33" s="124">
        <v>58.14</v>
      </c>
      <c r="O33" s="137">
        <v>0.854</v>
      </c>
      <c r="P33" s="147">
        <v>0</v>
      </c>
      <c r="Q33" s="147">
        <v>57.286</v>
      </c>
      <c r="R33" s="147">
        <v>0</v>
      </c>
      <c r="S33" s="148">
        <v>0</v>
      </c>
      <c r="T33" s="124">
        <v>57.286</v>
      </c>
      <c r="U33" s="149">
        <v>0</v>
      </c>
      <c r="X33" s="184" t="s">
        <v>88</v>
      </c>
      <c r="Y33" s="14"/>
      <c r="Z33" s="124">
        <v>57.286</v>
      </c>
      <c r="AA33" s="124">
        <v>0</v>
      </c>
      <c r="AB33" s="150">
        <v>0</v>
      </c>
      <c r="AC33" s="151">
        <v>0</v>
      </c>
      <c r="AD33" s="124">
        <v>57.286</v>
      </c>
      <c r="AE33" s="150">
        <v>5.583</v>
      </c>
      <c r="AF33" s="151">
        <v>51.703</v>
      </c>
      <c r="AG33" s="152">
        <v>48.212180000000004</v>
      </c>
      <c r="AH33" s="137">
        <v>47.28074</v>
      </c>
      <c r="AI33" s="148">
        <v>0.93144</v>
      </c>
      <c r="AJ33" s="152">
        <v>48.13474</v>
      </c>
      <c r="AK33" s="124">
        <v>0.93144</v>
      </c>
      <c r="AL33" s="152">
        <v>0</v>
      </c>
      <c r="AM33" s="152">
        <v>48.13474</v>
      </c>
      <c r="AN33" s="69"/>
      <c r="AP33" s="180"/>
    </row>
    <row r="34" spans="2:42" ht="22.5" customHeight="1">
      <c r="B34" s="87" t="s">
        <v>77</v>
      </c>
      <c r="C34" s="88"/>
      <c r="D34" s="124">
        <v>2783.422</v>
      </c>
      <c r="E34" s="124">
        <v>828.093</v>
      </c>
      <c r="F34" s="124">
        <v>1955.3289999999997</v>
      </c>
      <c r="G34" s="124">
        <v>0</v>
      </c>
      <c r="H34" s="124">
        <v>0</v>
      </c>
      <c r="I34" s="137">
        <v>0</v>
      </c>
      <c r="J34" s="147">
        <v>0</v>
      </c>
      <c r="K34" s="147">
        <v>0</v>
      </c>
      <c r="L34" s="147">
        <v>0</v>
      </c>
      <c r="M34" s="148">
        <v>0</v>
      </c>
      <c r="N34" s="124">
        <v>1955.3289999999997</v>
      </c>
      <c r="O34" s="137">
        <v>12.556</v>
      </c>
      <c r="P34" s="147">
        <v>0</v>
      </c>
      <c r="Q34" s="147">
        <v>1942.7729999999997</v>
      </c>
      <c r="R34" s="147">
        <v>0</v>
      </c>
      <c r="S34" s="148">
        <v>0</v>
      </c>
      <c r="T34" s="124">
        <v>1942.7729999999997</v>
      </c>
      <c r="U34" s="149">
        <v>0</v>
      </c>
      <c r="X34" s="87" t="s">
        <v>77</v>
      </c>
      <c r="Y34" s="88"/>
      <c r="Z34" s="124">
        <v>1942.7729999999997</v>
      </c>
      <c r="AA34" s="124">
        <v>0</v>
      </c>
      <c r="AB34" s="150">
        <v>0</v>
      </c>
      <c r="AC34" s="151">
        <v>0</v>
      </c>
      <c r="AD34" s="124">
        <v>1942.7729999999997</v>
      </c>
      <c r="AE34" s="150">
        <v>1618.625</v>
      </c>
      <c r="AF34" s="151">
        <v>324.148</v>
      </c>
      <c r="AG34" s="152">
        <v>1575.1839100000002</v>
      </c>
      <c r="AH34" s="137">
        <v>586.38247</v>
      </c>
      <c r="AI34" s="148">
        <v>988.80144</v>
      </c>
      <c r="AJ34" s="152">
        <v>598.93847</v>
      </c>
      <c r="AK34" s="124">
        <v>988.80144</v>
      </c>
      <c r="AL34" s="152">
        <v>0</v>
      </c>
      <c r="AM34" s="152">
        <v>1427.0314700000001</v>
      </c>
      <c r="AN34" s="69">
        <f t="shared" si="0"/>
        <v>367.5890899999995</v>
      </c>
      <c r="AP34" s="180"/>
    </row>
    <row r="35" spans="2:42" ht="22.5" customHeight="1">
      <c r="B35" s="87" t="s">
        <v>78</v>
      </c>
      <c r="C35" s="88"/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37">
        <v>0</v>
      </c>
      <c r="J35" s="147">
        <v>0</v>
      </c>
      <c r="K35" s="147">
        <v>0</v>
      </c>
      <c r="L35" s="147">
        <v>0</v>
      </c>
      <c r="M35" s="148">
        <v>0</v>
      </c>
      <c r="N35" s="124">
        <v>0</v>
      </c>
      <c r="O35" s="137">
        <v>0</v>
      </c>
      <c r="P35" s="147">
        <v>0</v>
      </c>
      <c r="Q35" s="147">
        <v>0</v>
      </c>
      <c r="R35" s="147">
        <v>0</v>
      </c>
      <c r="S35" s="148">
        <v>0</v>
      </c>
      <c r="T35" s="124">
        <v>0</v>
      </c>
      <c r="U35" s="149">
        <v>0</v>
      </c>
      <c r="X35" s="87" t="s">
        <v>78</v>
      </c>
      <c r="Y35" s="88"/>
      <c r="Z35" s="124">
        <v>0</v>
      </c>
      <c r="AA35" s="124">
        <v>0</v>
      </c>
      <c r="AB35" s="150">
        <v>0</v>
      </c>
      <c r="AC35" s="151">
        <v>0</v>
      </c>
      <c r="AD35" s="124">
        <v>0</v>
      </c>
      <c r="AE35" s="150">
        <v>0</v>
      </c>
      <c r="AF35" s="151">
        <v>0</v>
      </c>
      <c r="AG35" s="152">
        <v>0</v>
      </c>
      <c r="AH35" s="137">
        <v>0</v>
      </c>
      <c r="AI35" s="148">
        <v>0</v>
      </c>
      <c r="AJ35" s="152">
        <v>0</v>
      </c>
      <c r="AK35" s="124">
        <v>0</v>
      </c>
      <c r="AL35" s="152">
        <v>0</v>
      </c>
      <c r="AM35" s="152">
        <v>0</v>
      </c>
      <c r="AN35" s="69">
        <f t="shared" si="0"/>
        <v>0</v>
      </c>
      <c r="AP35" s="180"/>
    </row>
    <row r="36" spans="2:42" ht="22.5" customHeight="1" thickBot="1">
      <c r="B36" s="89" t="s">
        <v>79</v>
      </c>
      <c r="C36" s="90"/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70">
        <v>0</v>
      </c>
      <c r="J36" s="171">
        <v>0</v>
      </c>
      <c r="K36" s="171">
        <v>0</v>
      </c>
      <c r="L36" s="171">
        <v>0</v>
      </c>
      <c r="M36" s="172">
        <v>0</v>
      </c>
      <c r="N36" s="169">
        <v>0</v>
      </c>
      <c r="O36" s="170">
        <v>0</v>
      </c>
      <c r="P36" s="171">
        <v>0</v>
      </c>
      <c r="Q36" s="171">
        <v>0</v>
      </c>
      <c r="R36" s="171">
        <v>0</v>
      </c>
      <c r="S36" s="172">
        <v>0</v>
      </c>
      <c r="T36" s="169">
        <v>0</v>
      </c>
      <c r="U36" s="173">
        <v>0</v>
      </c>
      <c r="X36" s="89" t="s">
        <v>79</v>
      </c>
      <c r="Y36" s="90"/>
      <c r="Z36" s="169">
        <v>0</v>
      </c>
      <c r="AA36" s="169">
        <v>0</v>
      </c>
      <c r="AB36" s="174">
        <v>0</v>
      </c>
      <c r="AC36" s="175">
        <v>0</v>
      </c>
      <c r="AD36" s="169">
        <v>0</v>
      </c>
      <c r="AE36" s="174">
        <v>0</v>
      </c>
      <c r="AF36" s="175">
        <v>0</v>
      </c>
      <c r="AG36" s="176">
        <v>0</v>
      </c>
      <c r="AH36" s="170">
        <v>0</v>
      </c>
      <c r="AI36" s="172">
        <v>0</v>
      </c>
      <c r="AJ36" s="176">
        <v>0</v>
      </c>
      <c r="AK36" s="169">
        <v>0</v>
      </c>
      <c r="AL36" s="176">
        <v>0</v>
      </c>
      <c r="AM36" s="176">
        <v>0</v>
      </c>
      <c r="AN36" s="95">
        <f t="shared" si="0"/>
        <v>0</v>
      </c>
      <c r="AP36" s="180"/>
    </row>
    <row r="37" ht="13.5" customHeight="1">
      <c r="D37" s="1">
        <v>0</v>
      </c>
    </row>
    <row r="38" spans="3:25" ht="13.5" customHeight="1">
      <c r="C38" s="2"/>
      <c r="D38" s="1">
        <v>0</v>
      </c>
      <c r="Y38" s="2"/>
    </row>
    <row r="39" ht="13.5" customHeight="1">
      <c r="D39" s="1">
        <v>0</v>
      </c>
    </row>
  </sheetData>
  <sheetProtection/>
  <mergeCells count="32">
    <mergeCell ref="AH6:AI6"/>
    <mergeCell ref="AD4:AI4"/>
    <mergeCell ref="AG5:AI5"/>
    <mergeCell ref="AE6:AF7"/>
    <mergeCell ref="AI7:AI8"/>
    <mergeCell ref="R6:R8"/>
    <mergeCell ref="P6:P8"/>
    <mergeCell ref="L6:L8"/>
    <mergeCell ref="M6:M8"/>
    <mergeCell ref="O6:O8"/>
    <mergeCell ref="K6:K8"/>
    <mergeCell ref="Q6:Q8"/>
    <mergeCell ref="AM3:AM4"/>
    <mergeCell ref="AJ3:AJ4"/>
    <mergeCell ref="AA3:AI3"/>
    <mergeCell ref="AB6:AC7"/>
    <mergeCell ref="AH7:AH8"/>
    <mergeCell ref="B3:C9"/>
    <mergeCell ref="X3:Y9"/>
    <mergeCell ref="I6:I8"/>
    <mergeCell ref="J6:J8"/>
    <mergeCell ref="O5:S5"/>
    <mergeCell ref="AK3:AK4"/>
    <mergeCell ref="Z3:Z4"/>
    <mergeCell ref="I5:M5"/>
    <mergeCell ref="S6:S8"/>
    <mergeCell ref="AN3:AN4"/>
    <mergeCell ref="G3:M3"/>
    <mergeCell ref="N3:S3"/>
    <mergeCell ref="H4:M4"/>
    <mergeCell ref="N4:S4"/>
    <mergeCell ref="AL3:AL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2021-04-23T05:02:43Z</dcterms:created>
  <dcterms:modified xsi:type="dcterms:W3CDTF">2021-04-23T05:02:48Z</dcterms:modified>
  <cp:category/>
  <cp:version/>
  <cp:contentType/>
  <cp:contentStatus/>
</cp:coreProperties>
</file>