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71$\doc\300 認定保育Ｇ\04-17_待機児童調査\R2待機児童数調査\02 10月\05府公表\05HP資料\"/>
    </mc:Choice>
  </mc:AlternateContent>
  <bookViews>
    <workbookView xWindow="0" yWindow="0" windowWidth="20490" windowHeight="7680"/>
  </bookViews>
  <sheets>
    <sheet name="集約表" sheetId="1" r:id="rId1"/>
  </sheets>
  <externalReferences>
    <externalReference r:id="rId2"/>
  </externalReferences>
  <definedNames>
    <definedName name="ken">[1]行マスター!#REF!</definedName>
    <definedName name="_xlnm.Print_Area" localSheetId="0">集約表!$A$1:$J$50</definedName>
    <definedName name="y">[1]行マスター!#REF!</definedName>
    <definedName name="あ">#REF!</definedName>
    <definedName name="データ範囲">#REF!</definedName>
    <definedName name="市町村数">#REF!</definedName>
    <definedName name="指定都市">#REF!</definedName>
    <definedName name="指定都市数">#REF!</definedName>
    <definedName name="書庫">#REF!</definedName>
    <definedName name="全国">[1]行マスター!#REF!</definedName>
    <definedName name="全国数">#REF!</definedName>
    <definedName name="中核市">#REF!</definedName>
    <definedName name="中核市数">#REF!</definedName>
    <definedName name="都道府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4" i="1" l="1"/>
  <c r="J4" i="1" l="1"/>
  <c r="I49" i="1" l="1"/>
  <c r="I48" i="1"/>
  <c r="H48" i="1"/>
  <c r="C48" i="1"/>
  <c r="B48" i="1"/>
  <c r="E49" i="1" l="1"/>
  <c r="G49" i="1"/>
  <c r="F49" i="1"/>
  <c r="G48" i="1"/>
  <c r="F48" i="1"/>
  <c r="E48" i="1"/>
  <c r="G46" i="1" l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7" i="1"/>
  <c r="G5" i="1"/>
  <c r="B38" i="1" l="1"/>
  <c r="B49" i="1" s="1"/>
  <c r="D48" i="1" l="1"/>
  <c r="J48" i="1" s="1"/>
  <c r="I45" i="1"/>
  <c r="D45" i="1"/>
  <c r="J45" i="1" s="1"/>
  <c r="H45" i="1"/>
  <c r="H44" i="1"/>
  <c r="D44" i="1"/>
  <c r="J44" i="1" s="1"/>
  <c r="I44" i="1"/>
  <c r="I43" i="1"/>
  <c r="D43" i="1"/>
  <c r="J43" i="1" s="1"/>
  <c r="H43" i="1"/>
  <c r="H42" i="1"/>
  <c r="D42" i="1"/>
  <c r="J42" i="1" s="1"/>
  <c r="I42" i="1"/>
  <c r="I41" i="1"/>
  <c r="D41" i="1"/>
  <c r="J41" i="1" s="1"/>
  <c r="H41" i="1"/>
  <c r="H40" i="1"/>
  <c r="D40" i="1"/>
  <c r="J40" i="1" s="1"/>
  <c r="I40" i="1"/>
  <c r="I39" i="1"/>
  <c r="H39" i="1"/>
  <c r="F38" i="1"/>
  <c r="E38" i="1"/>
  <c r="I37" i="1"/>
  <c r="H37" i="1"/>
  <c r="D37" i="1"/>
  <c r="J37" i="1" s="1"/>
  <c r="I36" i="1"/>
  <c r="H36" i="1"/>
  <c r="I35" i="1"/>
  <c r="H35" i="1"/>
  <c r="D35" i="1"/>
  <c r="J35" i="1" s="1"/>
  <c r="I34" i="1"/>
  <c r="H34" i="1"/>
  <c r="I33" i="1"/>
  <c r="H33" i="1"/>
  <c r="D33" i="1"/>
  <c r="J33" i="1" s="1"/>
  <c r="I32" i="1"/>
  <c r="H32" i="1"/>
  <c r="I31" i="1"/>
  <c r="H31" i="1"/>
  <c r="D31" i="1"/>
  <c r="J31" i="1" s="1"/>
  <c r="I30" i="1"/>
  <c r="H30" i="1"/>
  <c r="I29" i="1"/>
  <c r="H29" i="1"/>
  <c r="D29" i="1"/>
  <c r="J29" i="1" s="1"/>
  <c r="I28" i="1"/>
  <c r="H28" i="1"/>
  <c r="I27" i="1"/>
  <c r="H27" i="1"/>
  <c r="D27" i="1"/>
  <c r="J27" i="1" s="1"/>
  <c r="I26" i="1"/>
  <c r="H26" i="1"/>
  <c r="I25" i="1"/>
  <c r="H25" i="1"/>
  <c r="D25" i="1"/>
  <c r="J25" i="1" s="1"/>
  <c r="I24" i="1"/>
  <c r="H24" i="1"/>
  <c r="I23" i="1"/>
  <c r="H23" i="1"/>
  <c r="D23" i="1"/>
  <c r="J23" i="1" s="1"/>
  <c r="I22" i="1"/>
  <c r="H22" i="1"/>
  <c r="I21" i="1"/>
  <c r="H21" i="1"/>
  <c r="D21" i="1"/>
  <c r="J21" i="1" s="1"/>
  <c r="I20" i="1"/>
  <c r="H20" i="1"/>
  <c r="I19" i="1"/>
  <c r="H19" i="1"/>
  <c r="D19" i="1"/>
  <c r="J19" i="1" s="1"/>
  <c r="I18" i="1"/>
  <c r="H18" i="1"/>
  <c r="I17" i="1"/>
  <c r="H17" i="1"/>
  <c r="D17" i="1"/>
  <c r="J17" i="1" s="1"/>
  <c r="I16" i="1"/>
  <c r="H16" i="1"/>
  <c r="I15" i="1"/>
  <c r="H15" i="1"/>
  <c r="D15" i="1"/>
  <c r="J15" i="1" s="1"/>
  <c r="I14" i="1"/>
  <c r="H14" i="1"/>
  <c r="I13" i="1"/>
  <c r="H13" i="1"/>
  <c r="D13" i="1"/>
  <c r="J13" i="1" s="1"/>
  <c r="I12" i="1"/>
  <c r="H12" i="1"/>
  <c r="I46" i="1"/>
  <c r="H46" i="1"/>
  <c r="D46" i="1"/>
  <c r="J46" i="1" s="1"/>
  <c r="I11" i="1"/>
  <c r="H11" i="1"/>
  <c r="I10" i="1"/>
  <c r="H10" i="1"/>
  <c r="D10" i="1"/>
  <c r="J10" i="1" s="1"/>
  <c r="I9" i="1"/>
  <c r="H9" i="1"/>
  <c r="I8" i="1"/>
  <c r="H8" i="1"/>
  <c r="D8" i="1"/>
  <c r="J8" i="1" s="1"/>
  <c r="I7" i="1"/>
  <c r="H7" i="1"/>
  <c r="I6" i="1"/>
  <c r="H6" i="1"/>
  <c r="D6" i="1"/>
  <c r="J6" i="1" s="1"/>
  <c r="I47" i="1"/>
  <c r="H47" i="1"/>
  <c r="I5" i="1"/>
  <c r="H5" i="1"/>
  <c r="D5" i="1"/>
  <c r="J5" i="1" s="1"/>
  <c r="I4" i="1"/>
  <c r="G38" i="1" l="1"/>
  <c r="H38" i="1"/>
  <c r="D9" i="1"/>
  <c r="J9" i="1" s="1"/>
  <c r="D12" i="1"/>
  <c r="J12" i="1" s="1"/>
  <c r="D14" i="1"/>
  <c r="J14" i="1" s="1"/>
  <c r="D16" i="1"/>
  <c r="J16" i="1" s="1"/>
  <c r="D18" i="1"/>
  <c r="J18" i="1" s="1"/>
  <c r="D20" i="1"/>
  <c r="J20" i="1" s="1"/>
  <c r="D22" i="1"/>
  <c r="J22" i="1" s="1"/>
  <c r="D24" i="1"/>
  <c r="J24" i="1" s="1"/>
  <c r="D26" i="1"/>
  <c r="J26" i="1" s="1"/>
  <c r="D28" i="1"/>
  <c r="J28" i="1" s="1"/>
  <c r="D30" i="1"/>
  <c r="J30" i="1" s="1"/>
  <c r="D32" i="1"/>
  <c r="J32" i="1" s="1"/>
  <c r="D34" i="1"/>
  <c r="J34" i="1" s="1"/>
  <c r="D36" i="1"/>
  <c r="J36" i="1" s="1"/>
  <c r="C38" i="1"/>
  <c r="D11" i="1"/>
  <c r="J11" i="1" s="1"/>
  <c r="H4" i="1"/>
  <c r="D39" i="1"/>
  <c r="J39" i="1" s="1"/>
  <c r="D47" i="1"/>
  <c r="J47" i="1" s="1"/>
  <c r="D7" i="1"/>
  <c r="J7" i="1" s="1"/>
  <c r="H49" i="1" l="1"/>
  <c r="I38" i="1"/>
  <c r="C49" i="1"/>
  <c r="D38" i="1"/>
  <c r="J38" i="1" s="1"/>
  <c r="D49" i="1" l="1"/>
  <c r="J49" i="1" s="1"/>
</calcChain>
</file>

<file path=xl/sharedStrings.xml><?xml version="1.0" encoding="utf-8"?>
<sst xmlns="http://schemas.openxmlformats.org/spreadsheetml/2006/main" count="61" uniqueCount="56">
  <si>
    <t>市町村名</t>
    <rPh sb="0" eb="3">
      <t>シチョウソン</t>
    </rPh>
    <rPh sb="3" eb="4">
      <t>ナ</t>
    </rPh>
    <phoneticPr fontId="4"/>
  </si>
  <si>
    <t>増減数　〔A〕-〔B〕　▲は前年比減</t>
    <phoneticPr fontId="4"/>
  </si>
  <si>
    <t>利用児童数</t>
    <rPh sb="0" eb="2">
      <t>リヨウ</t>
    </rPh>
    <rPh sb="2" eb="4">
      <t>ジドウ</t>
    </rPh>
    <rPh sb="4" eb="5">
      <t>スウ</t>
    </rPh>
    <phoneticPr fontId="4"/>
  </si>
  <si>
    <t>待機児童数</t>
    <rPh sb="0" eb="2">
      <t>タイキ</t>
    </rPh>
    <rPh sb="2" eb="4">
      <t>ジドウ</t>
    </rPh>
    <rPh sb="4" eb="5">
      <t>スウ</t>
    </rPh>
    <phoneticPr fontId="4"/>
  </si>
  <si>
    <t>※待機率（％）</t>
    <rPh sb="1" eb="3">
      <t>タイキ</t>
    </rPh>
    <rPh sb="3" eb="4">
      <t>リツ</t>
    </rPh>
    <phoneticPr fontId="4"/>
  </si>
  <si>
    <t>※待機率（ポイント）</t>
    <rPh sb="1" eb="3">
      <t>タイキ</t>
    </rPh>
    <rPh sb="3" eb="4">
      <t>リツ</t>
    </rPh>
    <phoneticPr fontId="4"/>
  </si>
  <si>
    <t>岸和田市</t>
  </si>
  <si>
    <t>池田市</t>
  </si>
  <si>
    <t>吹田市</t>
  </si>
  <si>
    <t>泉大津市</t>
  </si>
  <si>
    <t>貝塚市</t>
  </si>
  <si>
    <t>守口市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</si>
  <si>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</si>
  <si>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</si>
  <si>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</si>
  <si>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</si>
  <si>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</si>
  <si>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</si>
  <si>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</si>
  <si>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</si>
  <si>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</si>
  <si>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</si>
  <si>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</si>
  <si>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</si>
  <si>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</si>
  <si>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</si>
  <si>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</si>
  <si>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</si>
  <si>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</si>
  <si>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</si>
  <si>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</si>
  <si>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</si>
  <si>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</si>
  <si>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</si>
  <si>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</si>
  <si>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</si>
  <si>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</si>
  <si>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</si>
  <si>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</si>
  <si>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</si>
  <si>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</si>
  <si>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</si>
  <si>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</t>
    <rPh sb="0" eb="3">
      <t>オオサカシ</t>
    </rPh>
    <phoneticPr fontId="4"/>
  </si>
  <si>
    <t>堺市</t>
    <rPh sb="0" eb="2">
      <t>サカイシ</t>
    </rPh>
    <phoneticPr fontId="4"/>
  </si>
  <si>
    <t>高槻市</t>
    <rPh sb="0" eb="3">
      <t>タカツキシ</t>
    </rPh>
    <phoneticPr fontId="4"/>
  </si>
  <si>
    <t>東大阪市</t>
    <rPh sb="0" eb="4">
      <t>ヒガシオオサカシ</t>
    </rPh>
    <phoneticPr fontId="4"/>
  </si>
  <si>
    <t>豊中市</t>
    <phoneticPr fontId="4"/>
  </si>
  <si>
    <t>枚方市</t>
    <phoneticPr fontId="4"/>
  </si>
  <si>
    <t>八尾市</t>
  </si>
  <si>
    <t>小計（政令・中核市）</t>
    <rPh sb="0" eb="2">
      <t>ショウケイ</t>
    </rPh>
    <rPh sb="3" eb="5">
      <t>セイレイ</t>
    </rPh>
    <rPh sb="6" eb="8">
      <t>チュウカク</t>
    </rPh>
    <rPh sb="8" eb="9">
      <t>シ</t>
    </rPh>
    <phoneticPr fontId="4"/>
  </si>
  <si>
    <t>計</t>
    <rPh sb="0" eb="1">
      <t>ケイ</t>
    </rPh>
    <phoneticPr fontId="4"/>
  </si>
  <si>
    <t>※待機率〔％〕＝待機児童数／（利用児童数＋待機児童数）×100</t>
    <phoneticPr fontId="4"/>
  </si>
  <si>
    <t>保育所等利用児童数・待機児童数等</t>
    <rPh sb="0" eb="2">
      <t>ホイク</t>
    </rPh>
    <rPh sb="2" eb="3">
      <t>ショ</t>
    </rPh>
    <rPh sb="3" eb="4">
      <t>トウ</t>
    </rPh>
    <rPh sb="4" eb="6">
      <t>リヨウ</t>
    </rPh>
    <rPh sb="6" eb="8">
      <t>ジドウ</t>
    </rPh>
    <rPh sb="8" eb="9">
      <t>スウ</t>
    </rPh>
    <rPh sb="10" eb="12">
      <t>タイキ</t>
    </rPh>
    <rPh sb="12" eb="14">
      <t>ジドウ</t>
    </rPh>
    <rPh sb="14" eb="15">
      <t>スウ</t>
    </rPh>
    <rPh sb="15" eb="16">
      <t>トウ</t>
    </rPh>
    <phoneticPr fontId="4"/>
  </si>
  <si>
    <t>令和元年10月1日時点の数値〔B〕</t>
    <phoneticPr fontId="4"/>
  </si>
  <si>
    <t>令和２年10月1日時点の数値〔A〕</t>
    <rPh sb="0" eb="2">
      <t>レイワ</t>
    </rPh>
    <rPh sb="8" eb="9">
      <t>ニチ</t>
    </rPh>
    <rPh sb="9" eb="11">
      <t>ジテン</t>
    </rPh>
    <phoneticPr fontId="4"/>
  </si>
  <si>
    <t>小計（34市町村）</t>
    <rPh sb="0" eb="2">
      <t>ショウケイ</t>
    </rPh>
    <rPh sb="5" eb="8">
      <t>シチョウソン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</si>
</sst>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.00_);[Red]\(0.00\)"/>
    <numFmt numFmtId="178" formatCode="0.00_ "/>
    <numFmt numFmtId="179" formatCode="0.00;&quot;▲ &quot;0.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8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2" applyFont="1" applyFill="1">
      <alignment vertical="center"/>
    </xf>
    <xf numFmtId="0" fontId="9" fillId="0" borderId="0" xfId="2" applyFont="1" applyFill="1">
      <alignment vertical="center"/>
    </xf>
    <xf numFmtId="0" fontId="7" fillId="0" borderId="0" xfId="2" applyFont="1" applyFill="1" applyAlignment="1">
      <alignment horizontal="left" vertical="center"/>
    </xf>
    <xf numFmtId="0" fontId="6" fillId="0" borderId="0" xfId="2" applyFont="1" applyFill="1" applyBorder="1" applyAlignment="1" applyProtection="1">
      <alignment horizontal="distributed" vertical="center"/>
    </xf>
    <xf numFmtId="0" fontId="6" fillId="0" borderId="6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6" fillId="0" borderId="8" xfId="2" applyFont="1" applyFill="1" applyBorder="1" applyAlignment="1">
      <alignment horizontal="center" vertical="center" shrinkToFit="1"/>
    </xf>
    <xf numFmtId="0" fontId="6" fillId="0" borderId="9" xfId="2" applyFont="1" applyFill="1" applyBorder="1" applyAlignment="1">
      <alignment horizontal="center" vertical="center" shrinkToFit="1"/>
    </xf>
    <xf numFmtId="0" fontId="1" fillId="0" borderId="0" xfId="2" applyFont="1" applyFill="1">
      <alignment vertical="center"/>
    </xf>
    <xf numFmtId="0" fontId="6" fillId="0" borderId="10" xfId="2" applyFont="1" applyFill="1" applyBorder="1" applyAlignment="1" applyProtection="1">
      <alignment horizontal="distributed" vertical="center"/>
    </xf>
    <xf numFmtId="176" fontId="7" fillId="0" borderId="11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8" fontId="6" fillId="0" borderId="13" xfId="2" applyNumberFormat="1" applyFont="1" applyFill="1" applyBorder="1" applyAlignment="1">
      <alignment vertical="center"/>
    </xf>
    <xf numFmtId="176" fontId="6" fillId="0" borderId="14" xfId="2" applyNumberFormat="1" applyFont="1" applyFill="1" applyBorder="1" applyAlignment="1">
      <alignment vertical="center"/>
    </xf>
    <xf numFmtId="176" fontId="6" fillId="0" borderId="15" xfId="2" applyNumberFormat="1" applyFont="1" applyFill="1" applyBorder="1" applyAlignment="1">
      <alignment vertical="center"/>
    </xf>
    <xf numFmtId="179" fontId="6" fillId="0" borderId="13" xfId="2" applyNumberFormat="1" applyFont="1" applyFill="1" applyBorder="1" applyAlignment="1">
      <alignment vertical="center"/>
    </xf>
    <xf numFmtId="0" fontId="6" fillId="0" borderId="16" xfId="2" applyFont="1" applyFill="1" applyBorder="1" applyAlignment="1" applyProtection="1">
      <alignment horizontal="distributed" vertical="center"/>
    </xf>
    <xf numFmtId="0" fontId="6" fillId="0" borderId="17" xfId="2" applyFont="1" applyFill="1" applyBorder="1" applyAlignment="1" applyProtection="1">
      <alignment horizontal="distributed" vertical="center"/>
    </xf>
    <xf numFmtId="176" fontId="7" fillId="0" borderId="18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8" fontId="6" fillId="0" borderId="20" xfId="2" applyNumberFormat="1" applyFont="1" applyFill="1" applyBorder="1" applyAlignment="1">
      <alignment vertical="center"/>
    </xf>
    <xf numFmtId="176" fontId="6" fillId="0" borderId="19" xfId="2" applyNumberFormat="1" applyFont="1" applyFill="1" applyBorder="1" applyAlignment="1">
      <alignment vertical="center"/>
    </xf>
    <xf numFmtId="176" fontId="6" fillId="0" borderId="21" xfId="2" applyNumberFormat="1" applyFont="1" applyFill="1" applyBorder="1" applyAlignment="1">
      <alignment vertical="center"/>
    </xf>
    <xf numFmtId="179" fontId="6" fillId="0" borderId="20" xfId="2" applyNumberFormat="1" applyFont="1" applyFill="1" applyBorder="1" applyAlignment="1">
      <alignment vertical="center"/>
    </xf>
    <xf numFmtId="0" fontId="6" fillId="0" borderId="22" xfId="2" applyFont="1" applyFill="1" applyBorder="1" applyAlignment="1" applyProtection="1">
      <alignment horizontal="center" vertical="center" shrinkToFit="1"/>
    </xf>
    <xf numFmtId="176" fontId="6" fillId="0" borderId="23" xfId="2" applyNumberFormat="1" applyFont="1" applyFill="1" applyBorder="1">
      <alignment vertical="center"/>
    </xf>
    <xf numFmtId="178" fontId="6" fillId="0" borderId="24" xfId="2" applyNumberFormat="1" applyFont="1" applyFill="1" applyBorder="1" applyAlignment="1">
      <alignment vertical="center"/>
    </xf>
    <xf numFmtId="176" fontId="6" fillId="0" borderId="25" xfId="2" applyNumberFormat="1" applyFont="1" applyFill="1" applyBorder="1">
      <alignment vertical="center"/>
    </xf>
    <xf numFmtId="176" fontId="6" fillId="0" borderId="26" xfId="2" applyNumberFormat="1" applyFont="1" applyFill="1" applyBorder="1">
      <alignment vertical="center"/>
    </xf>
    <xf numFmtId="176" fontId="6" fillId="0" borderId="25" xfId="2" applyNumberFormat="1" applyFont="1" applyFill="1" applyBorder="1" applyAlignment="1">
      <alignment vertical="center"/>
    </xf>
    <xf numFmtId="176" fontId="6" fillId="0" borderId="26" xfId="2" applyNumberFormat="1" applyFont="1" applyFill="1" applyBorder="1" applyAlignment="1">
      <alignment vertical="center"/>
    </xf>
    <xf numFmtId="179" fontId="6" fillId="0" borderId="24" xfId="2" applyNumberFormat="1" applyFont="1" applyFill="1" applyBorder="1" applyAlignment="1">
      <alignment vertical="center"/>
    </xf>
    <xf numFmtId="176" fontId="6" fillId="0" borderId="27" xfId="2" applyNumberFormat="1" applyFont="1" applyFill="1" applyBorder="1">
      <alignment vertical="center"/>
    </xf>
    <xf numFmtId="176" fontId="6" fillId="0" borderId="15" xfId="2" applyNumberFormat="1" applyFont="1" applyFill="1" applyBorder="1">
      <alignment vertical="center"/>
    </xf>
    <xf numFmtId="176" fontId="6" fillId="0" borderId="14" xfId="2" applyNumberFormat="1" applyFont="1" applyFill="1" applyBorder="1">
      <alignment vertical="center"/>
    </xf>
    <xf numFmtId="176" fontId="6" fillId="0" borderId="28" xfId="2" applyNumberFormat="1" applyFont="1" applyFill="1" applyBorder="1">
      <alignment vertical="center"/>
    </xf>
    <xf numFmtId="0" fontId="6" fillId="0" borderId="29" xfId="2" applyFont="1" applyFill="1" applyBorder="1" applyAlignment="1" applyProtection="1">
      <alignment horizontal="distributed" vertical="center"/>
    </xf>
    <xf numFmtId="176" fontId="6" fillId="0" borderId="30" xfId="2" applyNumberFormat="1" applyFont="1" applyFill="1" applyBorder="1">
      <alignment vertical="center"/>
    </xf>
    <xf numFmtId="176" fontId="6" fillId="0" borderId="31" xfId="2" applyNumberFormat="1" applyFont="1" applyFill="1" applyBorder="1">
      <alignment vertical="center"/>
    </xf>
    <xf numFmtId="178" fontId="6" fillId="0" borderId="32" xfId="2" applyNumberFormat="1" applyFont="1" applyFill="1" applyBorder="1" applyAlignment="1">
      <alignment vertical="center"/>
    </xf>
    <xf numFmtId="176" fontId="6" fillId="0" borderId="12" xfId="2" applyNumberFormat="1" applyFont="1" applyFill="1" applyBorder="1">
      <alignment vertical="center"/>
    </xf>
    <xf numFmtId="178" fontId="6" fillId="0" borderId="33" xfId="2" applyNumberFormat="1" applyFont="1" applyFill="1" applyBorder="1" applyAlignment="1">
      <alignment vertical="center"/>
    </xf>
    <xf numFmtId="176" fontId="6" fillId="0" borderId="34" xfId="2" applyNumberFormat="1" applyFont="1" applyFill="1" applyBorder="1" applyAlignment="1">
      <alignment vertical="center"/>
    </xf>
    <xf numFmtId="176" fontId="6" fillId="0" borderId="31" xfId="2" applyNumberFormat="1" applyFont="1" applyFill="1" applyBorder="1" applyAlignment="1">
      <alignment vertical="center"/>
    </xf>
    <xf numFmtId="179" fontId="6" fillId="0" borderId="32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vertical="center"/>
    </xf>
    <xf numFmtId="176" fontId="6" fillId="0" borderId="35" xfId="2" applyNumberFormat="1" applyFont="1" applyFill="1" applyBorder="1" applyAlignment="1">
      <alignment vertical="center"/>
    </xf>
    <xf numFmtId="176" fontId="6" fillId="0" borderId="12" xfId="2" applyNumberFormat="1" applyFont="1" applyFill="1" applyBorder="1" applyAlignment="1">
      <alignment vertical="center"/>
    </xf>
    <xf numFmtId="176" fontId="6" fillId="0" borderId="28" xfId="2" applyNumberFormat="1" applyFont="1" applyFill="1" applyBorder="1" applyAlignment="1">
      <alignment vertical="center"/>
    </xf>
    <xf numFmtId="179" fontId="6" fillId="0" borderId="33" xfId="2" applyNumberFormat="1" applyFont="1" applyFill="1" applyBorder="1" applyAlignment="1">
      <alignment vertical="center"/>
    </xf>
    <xf numFmtId="176" fontId="6" fillId="0" borderId="36" xfId="2" applyNumberFormat="1" applyFont="1" applyFill="1" applyBorder="1" applyAlignment="1">
      <alignment vertical="center"/>
    </xf>
    <xf numFmtId="176" fontId="6" fillId="0" borderId="37" xfId="2" applyNumberFormat="1" applyFont="1" applyFill="1" applyBorder="1" applyAlignment="1">
      <alignment vertical="center"/>
    </xf>
    <xf numFmtId="178" fontId="6" fillId="0" borderId="38" xfId="2" applyNumberFormat="1" applyFont="1" applyFill="1" applyBorder="1" applyAlignment="1">
      <alignment vertical="center"/>
    </xf>
    <xf numFmtId="176" fontId="6" fillId="0" borderId="27" xfId="2" applyNumberFormat="1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vertical="center"/>
    </xf>
    <xf numFmtId="176" fontId="7" fillId="0" borderId="34" xfId="2" applyNumberFormat="1" applyFont="1" applyFill="1" applyBorder="1" applyAlignment="1">
      <alignment vertical="center"/>
    </xf>
    <xf numFmtId="176" fontId="6" fillId="0" borderId="43" xfId="2" applyNumberFormat="1" applyFont="1" applyFill="1" applyBorder="1">
      <alignment vertical="center"/>
    </xf>
    <xf numFmtId="0" fontId="6" fillId="0" borderId="5" xfId="2" applyFont="1" applyFill="1" applyBorder="1" applyAlignment="1" applyProtection="1">
      <alignment horizontal="distributed" vertical="center"/>
    </xf>
    <xf numFmtId="176" fontId="6" fillId="0" borderId="39" xfId="2" applyNumberFormat="1" applyFont="1" applyFill="1" applyBorder="1">
      <alignment vertical="center"/>
    </xf>
    <xf numFmtId="176" fontId="6" fillId="0" borderId="40" xfId="2" applyNumberFormat="1" applyFont="1" applyFill="1" applyBorder="1">
      <alignment vertical="center"/>
    </xf>
    <xf numFmtId="178" fontId="6" fillId="0" borderId="41" xfId="2" applyNumberFormat="1" applyFont="1" applyFill="1" applyBorder="1" applyAlignment="1">
      <alignment vertical="center"/>
    </xf>
    <xf numFmtId="176" fontId="6" fillId="0" borderId="42" xfId="2" applyNumberFormat="1" applyFont="1" applyFill="1" applyBorder="1">
      <alignment vertical="center"/>
    </xf>
    <xf numFmtId="176" fontId="6" fillId="0" borderId="42" xfId="2" applyNumberFormat="1" applyFont="1" applyFill="1" applyBorder="1" applyAlignment="1">
      <alignment vertical="center"/>
    </xf>
    <xf numFmtId="176" fontId="6" fillId="0" borderId="40" xfId="2" applyNumberFormat="1" applyFont="1" applyFill="1" applyBorder="1" applyAlignment="1">
      <alignment vertical="center"/>
    </xf>
    <xf numFmtId="179" fontId="6" fillId="0" borderId="41" xfId="2" applyNumberFormat="1" applyFont="1" applyFill="1" applyBorder="1" applyAlignment="1">
      <alignment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Border="1">
      <alignment vertical="center"/>
    </xf>
    <xf numFmtId="0" fontId="1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72ws0001\00_&#23376;&#12393;&#12418;&#23460;&#20849;&#26377;&#65288;&#26032;&#65289;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J60"/>
  <sheetViews>
    <sheetView tabSelected="1" view="pageBreakPreview" zoomScaleNormal="100" workbookViewId="0">
      <selection sqref="A1:J1"/>
    </sheetView>
  </sheetViews>
  <sheetFormatPr defaultRowHeight="13.5" x14ac:dyDescent="0.4"/>
  <cols>
    <col min="1" max="1" width="12.5" style="67" customWidth="1"/>
    <col min="2" max="4" width="12.625" style="9" customWidth="1"/>
    <col min="5" max="5" width="12.625" style="67" customWidth="1"/>
    <col min="6" max="10" width="12.625" style="9" customWidth="1"/>
    <col min="11" max="16384" width="9" style="9"/>
  </cols>
  <sheetData>
    <row r="1" spans="1:10" s="1" customFormat="1" ht="21.75" customHeight="1" thickBot="1" x14ac:dyDescent="0.4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1" customFormat="1" ht="15" customHeight="1" x14ac:dyDescent="0.4">
      <c r="A2" s="72" t="s">
        <v>0</v>
      </c>
      <c r="B2" s="74" t="s">
        <v>54</v>
      </c>
      <c r="C2" s="74"/>
      <c r="D2" s="75"/>
      <c r="E2" s="74" t="s">
        <v>53</v>
      </c>
      <c r="F2" s="74"/>
      <c r="G2" s="75"/>
      <c r="H2" s="74" t="s">
        <v>1</v>
      </c>
      <c r="I2" s="74"/>
      <c r="J2" s="75"/>
    </row>
    <row r="3" spans="1:10" ht="15" customHeight="1" thickBot="1" x14ac:dyDescent="0.45">
      <c r="A3" s="73"/>
      <c r="B3" s="5" t="s">
        <v>2</v>
      </c>
      <c r="C3" s="6" t="s">
        <v>3</v>
      </c>
      <c r="D3" s="7" t="s">
        <v>4</v>
      </c>
      <c r="E3" s="8" t="s">
        <v>2</v>
      </c>
      <c r="F3" s="6" t="s">
        <v>3</v>
      </c>
      <c r="G3" s="7" t="s">
        <v>4</v>
      </c>
      <c r="H3" s="8" t="s">
        <v>2</v>
      </c>
      <c r="I3" s="6" t="s">
        <v>3</v>
      </c>
      <c r="J3" s="7" t="s">
        <v>5</v>
      </c>
    </row>
    <row r="4" spans="1:10" ht="12" customHeight="1" x14ac:dyDescent="0.4">
      <c r="A4" s="10" t="s">
        <v>6</v>
      </c>
      <c r="B4" s="11">
        <v>4295</v>
      </c>
      <c r="C4" s="12">
        <v>26</v>
      </c>
      <c r="D4" s="13">
        <f>C4/(B4+C4)*100</f>
        <v>0.60171256653552418</v>
      </c>
      <c r="E4" s="12">
        <v>4279</v>
      </c>
      <c r="F4" s="12">
        <v>28</v>
      </c>
      <c r="G4" s="14">
        <f>F4/(E4+F4)*100</f>
        <v>0.650104481077316</v>
      </c>
      <c r="H4" s="15">
        <f t="shared" ref="H4:J49" si="0">B4-E4</f>
        <v>16</v>
      </c>
      <c r="I4" s="16">
        <f t="shared" si="0"/>
        <v>-2</v>
      </c>
      <c r="J4" s="17">
        <f>D4-G4</f>
        <v>-4.8391914541791814E-2</v>
      </c>
    </row>
    <row r="5" spans="1:10" ht="12" customHeight="1" x14ac:dyDescent="0.4">
      <c r="A5" s="18" t="s">
        <v>7</v>
      </c>
      <c r="B5" s="11">
        <v>2104</v>
      </c>
      <c r="C5" s="12">
        <v>5</v>
      </c>
      <c r="D5" s="14">
        <f t="shared" ref="D5:D37" si="1">C5/(B5+C5)*100</f>
        <v>0.23707918444760551</v>
      </c>
      <c r="E5" s="12">
        <v>1981</v>
      </c>
      <c r="F5" s="12">
        <v>32</v>
      </c>
      <c r="G5" s="14">
        <f t="shared" ref="G5:G37" si="2">F5/(E5+F5)*100</f>
        <v>1.5896671634376554</v>
      </c>
      <c r="H5" s="15">
        <f t="shared" si="0"/>
        <v>123</v>
      </c>
      <c r="I5" s="16">
        <f t="shared" si="0"/>
        <v>-27</v>
      </c>
      <c r="J5" s="17">
        <f t="shared" si="0"/>
        <v>-1.3525879789900499</v>
      </c>
    </row>
    <row r="6" spans="1:10" ht="12" customHeight="1" x14ac:dyDescent="0.4">
      <c r="A6" s="18" t="s">
        <v>9</v>
      </c>
      <c r="B6" s="11">
        <v>1760</v>
      </c>
      <c r="C6" s="12">
        <v>85</v>
      </c>
      <c r="D6" s="14">
        <f t="shared" si="1"/>
        <v>4.6070460704607044</v>
      </c>
      <c r="E6" s="12">
        <v>1516</v>
      </c>
      <c r="F6" s="12">
        <v>51</v>
      </c>
      <c r="G6" s="14">
        <f t="shared" si="2"/>
        <v>3.2546266751754946</v>
      </c>
      <c r="H6" s="15">
        <f t="shared" si="0"/>
        <v>244</v>
      </c>
      <c r="I6" s="16">
        <f t="shared" si="0"/>
        <v>34</v>
      </c>
      <c r="J6" s="17">
        <f t="shared" si="0"/>
        <v>1.3524193952852097</v>
      </c>
    </row>
    <row r="7" spans="1:10" ht="12" customHeight="1" x14ac:dyDescent="0.4">
      <c r="A7" s="18" t="s">
        <v>10</v>
      </c>
      <c r="B7" s="11">
        <v>2127</v>
      </c>
      <c r="C7" s="12">
        <v>23</v>
      </c>
      <c r="D7" s="14">
        <f t="shared" si="1"/>
        <v>1.0697674418604652</v>
      </c>
      <c r="E7" s="12">
        <v>2114</v>
      </c>
      <c r="F7" s="12">
        <v>24</v>
      </c>
      <c r="G7" s="14">
        <f t="shared" si="2"/>
        <v>1.1225444340505144</v>
      </c>
      <c r="H7" s="15">
        <f t="shared" si="0"/>
        <v>13</v>
      </c>
      <c r="I7" s="16">
        <f t="shared" si="0"/>
        <v>-1</v>
      </c>
      <c r="J7" s="17">
        <f t="shared" si="0"/>
        <v>-5.2776992190049166E-2</v>
      </c>
    </row>
    <row r="8" spans="1:10" ht="12" customHeight="1" x14ac:dyDescent="0.4">
      <c r="A8" s="18" t="s">
        <v>11</v>
      </c>
      <c r="B8" s="11">
        <v>3728</v>
      </c>
      <c r="C8" s="12">
        <v>17</v>
      </c>
      <c r="D8" s="14">
        <f t="shared" si="1"/>
        <v>0.45393858477970628</v>
      </c>
      <c r="E8" s="12">
        <v>3608</v>
      </c>
      <c r="F8" s="12">
        <v>15</v>
      </c>
      <c r="G8" s="14">
        <f t="shared" si="2"/>
        <v>0.41402152911951418</v>
      </c>
      <c r="H8" s="15">
        <f t="shared" si="0"/>
        <v>120</v>
      </c>
      <c r="I8" s="16">
        <f t="shared" si="0"/>
        <v>2</v>
      </c>
      <c r="J8" s="17">
        <f t="shared" si="0"/>
        <v>3.9917055660192102E-2</v>
      </c>
    </row>
    <row r="9" spans="1:10" ht="12" customHeight="1" x14ac:dyDescent="0.4">
      <c r="A9" s="18" t="s">
        <v>12</v>
      </c>
      <c r="B9" s="11">
        <v>6425</v>
      </c>
      <c r="C9" s="12">
        <v>63</v>
      </c>
      <c r="D9" s="14">
        <f t="shared" si="1"/>
        <v>0.97102342786683105</v>
      </c>
      <c r="E9" s="12">
        <v>6209</v>
      </c>
      <c r="F9" s="12">
        <v>139</v>
      </c>
      <c r="G9" s="14">
        <f t="shared" si="2"/>
        <v>2.1896660365469436</v>
      </c>
      <c r="H9" s="15">
        <f t="shared" si="0"/>
        <v>216</v>
      </c>
      <c r="I9" s="16">
        <f t="shared" si="0"/>
        <v>-76</v>
      </c>
      <c r="J9" s="17">
        <f t="shared" si="0"/>
        <v>-1.2186426086801125</v>
      </c>
    </row>
    <row r="10" spans="1:10" ht="12" customHeight="1" x14ac:dyDescent="0.4">
      <c r="A10" s="18" t="s">
        <v>13</v>
      </c>
      <c r="B10" s="11">
        <v>2351</v>
      </c>
      <c r="C10" s="12">
        <v>39</v>
      </c>
      <c r="D10" s="14">
        <f t="shared" si="1"/>
        <v>1.6317991631799162</v>
      </c>
      <c r="E10" s="12">
        <v>2337</v>
      </c>
      <c r="F10" s="12">
        <v>23</v>
      </c>
      <c r="G10" s="14">
        <f t="shared" si="2"/>
        <v>0.97457627118644075</v>
      </c>
      <c r="H10" s="15">
        <f t="shared" si="0"/>
        <v>14</v>
      </c>
      <c r="I10" s="16">
        <f t="shared" si="0"/>
        <v>16</v>
      </c>
      <c r="J10" s="17">
        <f t="shared" si="0"/>
        <v>0.6572228919934755</v>
      </c>
    </row>
    <row r="11" spans="1:10" ht="12" customHeight="1" x14ac:dyDescent="0.4">
      <c r="A11" s="18" t="s">
        <v>14</v>
      </c>
      <c r="B11" s="11">
        <v>2045</v>
      </c>
      <c r="C11" s="12">
        <v>7</v>
      </c>
      <c r="D11" s="14">
        <f t="shared" si="1"/>
        <v>0.34113060428849901</v>
      </c>
      <c r="E11" s="12">
        <v>1988</v>
      </c>
      <c r="F11" s="12">
        <v>43</v>
      </c>
      <c r="G11" s="14">
        <f t="shared" si="2"/>
        <v>2.1171836533727229</v>
      </c>
      <c r="H11" s="15">
        <f t="shared" si="0"/>
        <v>57</v>
      </c>
      <c r="I11" s="16">
        <f t="shared" si="0"/>
        <v>-36</v>
      </c>
      <c r="J11" s="17">
        <f t="shared" si="0"/>
        <v>-1.7760530490842239</v>
      </c>
    </row>
    <row r="12" spans="1:10" ht="12" customHeight="1" x14ac:dyDescent="0.4">
      <c r="A12" s="18" t="s">
        <v>16</v>
      </c>
      <c r="B12" s="11">
        <v>1952</v>
      </c>
      <c r="C12" s="12">
        <v>17</v>
      </c>
      <c r="D12" s="14">
        <f t="shared" si="1"/>
        <v>0.86338242762823769</v>
      </c>
      <c r="E12" s="12">
        <v>1924</v>
      </c>
      <c r="F12" s="12">
        <v>48</v>
      </c>
      <c r="G12" s="14">
        <f t="shared" si="2"/>
        <v>2.4340770791075048</v>
      </c>
      <c r="H12" s="15">
        <f t="shared" si="0"/>
        <v>28</v>
      </c>
      <c r="I12" s="16">
        <f t="shared" si="0"/>
        <v>-31</v>
      </c>
      <c r="J12" s="17">
        <f t="shared" si="0"/>
        <v>-1.570694651479267</v>
      </c>
    </row>
    <row r="13" spans="1:10" ht="12" customHeight="1" x14ac:dyDescent="0.4">
      <c r="A13" s="18" t="s">
        <v>17</v>
      </c>
      <c r="B13" s="11">
        <v>2215</v>
      </c>
      <c r="C13" s="12">
        <v>0</v>
      </c>
      <c r="D13" s="14">
        <f t="shared" si="1"/>
        <v>0</v>
      </c>
      <c r="E13" s="12">
        <v>2229</v>
      </c>
      <c r="F13" s="12">
        <v>0</v>
      </c>
      <c r="G13" s="14">
        <f t="shared" si="2"/>
        <v>0</v>
      </c>
      <c r="H13" s="15">
        <f t="shared" si="0"/>
        <v>-14</v>
      </c>
      <c r="I13" s="16">
        <f t="shared" si="0"/>
        <v>0</v>
      </c>
      <c r="J13" s="17">
        <f t="shared" si="0"/>
        <v>0</v>
      </c>
    </row>
    <row r="14" spans="1:10" ht="12" customHeight="1" x14ac:dyDescent="0.4">
      <c r="A14" s="18" t="s">
        <v>18</v>
      </c>
      <c r="B14" s="11">
        <v>2651</v>
      </c>
      <c r="C14" s="12">
        <v>0</v>
      </c>
      <c r="D14" s="14">
        <f t="shared" si="1"/>
        <v>0</v>
      </c>
      <c r="E14" s="12">
        <v>2619</v>
      </c>
      <c r="F14" s="12">
        <v>10</v>
      </c>
      <c r="G14" s="14">
        <f t="shared" si="2"/>
        <v>0.3803727653100038</v>
      </c>
      <c r="H14" s="15">
        <f t="shared" si="0"/>
        <v>32</v>
      </c>
      <c r="I14" s="16">
        <f t="shared" si="0"/>
        <v>-10</v>
      </c>
      <c r="J14" s="17">
        <f t="shared" si="0"/>
        <v>-0.3803727653100038</v>
      </c>
    </row>
    <row r="15" spans="1:10" ht="12" customHeight="1" x14ac:dyDescent="0.4">
      <c r="A15" s="18" t="s">
        <v>19</v>
      </c>
      <c r="B15" s="11">
        <v>3884</v>
      </c>
      <c r="C15" s="12">
        <v>57</v>
      </c>
      <c r="D15" s="14">
        <f t="shared" si="1"/>
        <v>1.4463334179142351</v>
      </c>
      <c r="E15" s="12">
        <v>3852</v>
      </c>
      <c r="F15" s="12">
        <v>114</v>
      </c>
      <c r="G15" s="14">
        <f t="shared" si="2"/>
        <v>2.8744326777609683</v>
      </c>
      <c r="H15" s="15">
        <f t="shared" si="0"/>
        <v>32</v>
      </c>
      <c r="I15" s="16">
        <f t="shared" si="0"/>
        <v>-57</v>
      </c>
      <c r="J15" s="17">
        <f t="shared" si="0"/>
        <v>-1.4280992598467332</v>
      </c>
    </row>
    <row r="16" spans="1:10" ht="12" customHeight="1" x14ac:dyDescent="0.4">
      <c r="A16" s="18" t="s">
        <v>20</v>
      </c>
      <c r="B16" s="11">
        <v>2860</v>
      </c>
      <c r="C16" s="12">
        <v>11</v>
      </c>
      <c r="D16" s="14">
        <f t="shared" si="1"/>
        <v>0.38314176245210724</v>
      </c>
      <c r="E16" s="12">
        <v>2766</v>
      </c>
      <c r="F16" s="12">
        <v>42</v>
      </c>
      <c r="G16" s="14">
        <f t="shared" si="2"/>
        <v>1.4957264957264957</v>
      </c>
      <c r="H16" s="15">
        <f t="shared" si="0"/>
        <v>94</v>
      </c>
      <c r="I16" s="16">
        <f t="shared" si="0"/>
        <v>-31</v>
      </c>
      <c r="J16" s="17">
        <f t="shared" si="0"/>
        <v>-1.1125847332743886</v>
      </c>
    </row>
    <row r="17" spans="1:10" ht="12" customHeight="1" x14ac:dyDescent="0.4">
      <c r="A17" s="18" t="s">
        <v>21</v>
      </c>
      <c r="B17" s="11">
        <v>1354</v>
      </c>
      <c r="C17" s="12">
        <v>5</v>
      </c>
      <c r="D17" s="14">
        <f t="shared" si="1"/>
        <v>0.36791758646063283</v>
      </c>
      <c r="E17" s="12">
        <v>1356</v>
      </c>
      <c r="F17" s="12">
        <v>1</v>
      </c>
      <c r="G17" s="14">
        <f t="shared" si="2"/>
        <v>7.369196757553427E-2</v>
      </c>
      <c r="H17" s="15">
        <f t="shared" si="0"/>
        <v>-2</v>
      </c>
      <c r="I17" s="16">
        <f t="shared" si="0"/>
        <v>4</v>
      </c>
      <c r="J17" s="17">
        <f t="shared" si="0"/>
        <v>0.29422561888509857</v>
      </c>
    </row>
    <row r="18" spans="1:10" ht="12" customHeight="1" x14ac:dyDescent="0.4">
      <c r="A18" s="18" t="s">
        <v>22</v>
      </c>
      <c r="B18" s="11">
        <v>2091</v>
      </c>
      <c r="C18" s="12">
        <v>34</v>
      </c>
      <c r="D18" s="14">
        <f t="shared" si="1"/>
        <v>1.6</v>
      </c>
      <c r="E18" s="12">
        <v>2109</v>
      </c>
      <c r="F18" s="12">
        <v>49</v>
      </c>
      <c r="G18" s="14">
        <f t="shared" si="2"/>
        <v>2.2706209453197403</v>
      </c>
      <c r="H18" s="15">
        <f t="shared" si="0"/>
        <v>-18</v>
      </c>
      <c r="I18" s="16">
        <f t="shared" si="0"/>
        <v>-15</v>
      </c>
      <c r="J18" s="17">
        <f t="shared" si="0"/>
        <v>-0.67062094531974026</v>
      </c>
    </row>
    <row r="19" spans="1:10" ht="12" customHeight="1" x14ac:dyDescent="0.4">
      <c r="A19" s="18" t="s">
        <v>23</v>
      </c>
      <c r="B19" s="11">
        <v>2322</v>
      </c>
      <c r="C19" s="12">
        <v>0</v>
      </c>
      <c r="D19" s="14">
        <f t="shared" si="1"/>
        <v>0</v>
      </c>
      <c r="E19" s="12">
        <v>2379</v>
      </c>
      <c r="F19" s="12">
        <v>0</v>
      </c>
      <c r="G19" s="14">
        <f t="shared" si="2"/>
        <v>0</v>
      </c>
      <c r="H19" s="15">
        <f t="shared" si="0"/>
        <v>-57</v>
      </c>
      <c r="I19" s="16">
        <f t="shared" si="0"/>
        <v>0</v>
      </c>
      <c r="J19" s="17">
        <f t="shared" si="0"/>
        <v>0</v>
      </c>
    </row>
    <row r="20" spans="1:10" ht="12" customHeight="1" x14ac:dyDescent="0.4">
      <c r="A20" s="18" t="s">
        <v>24</v>
      </c>
      <c r="B20" s="11">
        <v>2222</v>
      </c>
      <c r="C20" s="12">
        <v>97</v>
      </c>
      <c r="D20" s="14">
        <f t="shared" si="1"/>
        <v>4.1828374299266926</v>
      </c>
      <c r="E20" s="12">
        <v>2186</v>
      </c>
      <c r="F20" s="12">
        <v>149</v>
      </c>
      <c r="G20" s="14">
        <f t="shared" si="2"/>
        <v>6.3811563169164875</v>
      </c>
      <c r="H20" s="15">
        <f t="shared" si="0"/>
        <v>36</v>
      </c>
      <c r="I20" s="16">
        <f t="shared" si="0"/>
        <v>-52</v>
      </c>
      <c r="J20" s="17">
        <f t="shared" si="0"/>
        <v>-2.1983188869897949</v>
      </c>
    </row>
    <row r="21" spans="1:10" ht="12" customHeight="1" x14ac:dyDescent="0.4">
      <c r="A21" s="18" t="s">
        <v>25</v>
      </c>
      <c r="B21" s="11">
        <v>1369</v>
      </c>
      <c r="C21" s="12">
        <v>21</v>
      </c>
      <c r="D21" s="14">
        <f t="shared" si="1"/>
        <v>1.5107913669064748</v>
      </c>
      <c r="E21" s="12">
        <v>1320</v>
      </c>
      <c r="F21" s="12">
        <v>0</v>
      </c>
      <c r="G21" s="14">
        <f t="shared" si="2"/>
        <v>0</v>
      </c>
      <c r="H21" s="15">
        <f t="shared" si="0"/>
        <v>49</v>
      </c>
      <c r="I21" s="16">
        <f t="shared" si="0"/>
        <v>21</v>
      </c>
      <c r="J21" s="17">
        <f t="shared" si="0"/>
        <v>1.5107913669064748</v>
      </c>
    </row>
    <row r="22" spans="1:10" ht="12" customHeight="1" x14ac:dyDescent="0.4">
      <c r="A22" s="18" t="s">
        <v>26</v>
      </c>
      <c r="B22" s="11">
        <v>1277</v>
      </c>
      <c r="C22" s="12">
        <v>14</v>
      </c>
      <c r="D22" s="14">
        <f t="shared" si="1"/>
        <v>1.0844306738962044</v>
      </c>
      <c r="E22" s="12">
        <v>1249</v>
      </c>
      <c r="F22" s="12">
        <v>31</v>
      </c>
      <c r="G22" s="14">
        <f t="shared" si="2"/>
        <v>2.421875</v>
      </c>
      <c r="H22" s="15">
        <f t="shared" si="0"/>
        <v>28</v>
      </c>
      <c r="I22" s="16">
        <f t="shared" si="0"/>
        <v>-17</v>
      </c>
      <c r="J22" s="17">
        <f t="shared" si="0"/>
        <v>-1.3374443261037956</v>
      </c>
    </row>
    <row r="23" spans="1:10" ht="12" customHeight="1" x14ac:dyDescent="0.4">
      <c r="A23" s="18" t="s">
        <v>27</v>
      </c>
      <c r="B23" s="11">
        <v>1052</v>
      </c>
      <c r="C23" s="12">
        <v>0</v>
      </c>
      <c r="D23" s="14">
        <f t="shared" si="1"/>
        <v>0</v>
      </c>
      <c r="E23" s="12">
        <v>1054</v>
      </c>
      <c r="F23" s="12">
        <v>0</v>
      </c>
      <c r="G23" s="14">
        <f t="shared" si="2"/>
        <v>0</v>
      </c>
      <c r="H23" s="15">
        <f t="shared" si="0"/>
        <v>-2</v>
      </c>
      <c r="I23" s="16">
        <f t="shared" si="0"/>
        <v>0</v>
      </c>
      <c r="J23" s="17">
        <f t="shared" si="0"/>
        <v>0</v>
      </c>
    </row>
    <row r="24" spans="1:10" ht="12" customHeight="1" x14ac:dyDescent="0.4">
      <c r="A24" s="18" t="s">
        <v>28</v>
      </c>
      <c r="B24" s="11">
        <v>1234</v>
      </c>
      <c r="C24" s="12">
        <v>8</v>
      </c>
      <c r="D24" s="14">
        <f t="shared" si="1"/>
        <v>0.64412238325281801</v>
      </c>
      <c r="E24" s="12">
        <v>1221</v>
      </c>
      <c r="F24" s="12">
        <v>11</v>
      </c>
      <c r="G24" s="14">
        <f t="shared" si="2"/>
        <v>0.89285714285714279</v>
      </c>
      <c r="H24" s="15">
        <f t="shared" si="0"/>
        <v>13</v>
      </c>
      <c r="I24" s="16">
        <f t="shared" si="0"/>
        <v>-3</v>
      </c>
      <c r="J24" s="17">
        <f t="shared" si="0"/>
        <v>-0.24873475960432478</v>
      </c>
    </row>
    <row r="25" spans="1:10" ht="12" customHeight="1" x14ac:dyDescent="0.4">
      <c r="A25" s="18" t="s">
        <v>29</v>
      </c>
      <c r="B25" s="11">
        <v>1564</v>
      </c>
      <c r="C25" s="12">
        <v>44</v>
      </c>
      <c r="D25" s="14">
        <f t="shared" si="1"/>
        <v>2.7363184079601992</v>
      </c>
      <c r="E25" s="12">
        <v>1534</v>
      </c>
      <c r="F25" s="12">
        <v>39</v>
      </c>
      <c r="G25" s="14">
        <f t="shared" si="2"/>
        <v>2.4793388429752068</v>
      </c>
      <c r="H25" s="15">
        <f t="shared" si="0"/>
        <v>30</v>
      </c>
      <c r="I25" s="16">
        <f t="shared" si="0"/>
        <v>5</v>
      </c>
      <c r="J25" s="17">
        <f t="shared" si="0"/>
        <v>0.25697956498499241</v>
      </c>
    </row>
    <row r="26" spans="1:10" ht="12" customHeight="1" x14ac:dyDescent="0.4">
      <c r="A26" s="18" t="s">
        <v>30</v>
      </c>
      <c r="B26" s="11">
        <v>1362</v>
      </c>
      <c r="C26" s="12">
        <v>26</v>
      </c>
      <c r="D26" s="14">
        <f t="shared" si="1"/>
        <v>1.8731988472622478</v>
      </c>
      <c r="E26" s="12">
        <v>1327</v>
      </c>
      <c r="F26" s="12">
        <v>25</v>
      </c>
      <c r="G26" s="14">
        <f t="shared" si="2"/>
        <v>1.849112426035503</v>
      </c>
      <c r="H26" s="15">
        <f t="shared" si="0"/>
        <v>35</v>
      </c>
      <c r="I26" s="16">
        <f t="shared" si="0"/>
        <v>1</v>
      </c>
      <c r="J26" s="17">
        <f t="shared" si="0"/>
        <v>2.408642122674487E-2</v>
      </c>
    </row>
    <row r="27" spans="1:10" ht="12" customHeight="1" x14ac:dyDescent="0.4">
      <c r="A27" s="18" t="s">
        <v>31</v>
      </c>
      <c r="B27" s="11">
        <v>859</v>
      </c>
      <c r="C27" s="12">
        <v>0</v>
      </c>
      <c r="D27" s="14">
        <f t="shared" si="1"/>
        <v>0</v>
      </c>
      <c r="E27" s="12">
        <v>869</v>
      </c>
      <c r="F27" s="12">
        <v>0</v>
      </c>
      <c r="G27" s="14">
        <f t="shared" si="2"/>
        <v>0</v>
      </c>
      <c r="H27" s="15">
        <f t="shared" si="0"/>
        <v>-10</v>
      </c>
      <c r="I27" s="16">
        <f t="shared" si="0"/>
        <v>0</v>
      </c>
      <c r="J27" s="17">
        <f t="shared" si="0"/>
        <v>0</v>
      </c>
    </row>
    <row r="28" spans="1:10" ht="12" customHeight="1" x14ac:dyDescent="0.4">
      <c r="A28" s="18" t="s">
        <v>32</v>
      </c>
      <c r="B28" s="11">
        <v>755</v>
      </c>
      <c r="C28" s="12">
        <v>64</v>
      </c>
      <c r="D28" s="14">
        <f t="shared" si="1"/>
        <v>7.8144078144078142</v>
      </c>
      <c r="E28" s="12">
        <v>755</v>
      </c>
      <c r="F28" s="12">
        <v>68</v>
      </c>
      <c r="G28" s="14">
        <f t="shared" si="2"/>
        <v>8.2624544349939253</v>
      </c>
      <c r="H28" s="15">
        <f t="shared" si="0"/>
        <v>0</v>
      </c>
      <c r="I28" s="16">
        <f t="shared" si="0"/>
        <v>-4</v>
      </c>
      <c r="J28" s="17">
        <f t="shared" si="0"/>
        <v>-0.44804662058611111</v>
      </c>
    </row>
    <row r="29" spans="1:10" ht="12" customHeight="1" x14ac:dyDescent="0.4">
      <c r="A29" s="18" t="s">
        <v>33</v>
      </c>
      <c r="B29" s="11">
        <v>153</v>
      </c>
      <c r="C29" s="12">
        <v>3</v>
      </c>
      <c r="D29" s="14">
        <f t="shared" si="1"/>
        <v>1.9230769230769231</v>
      </c>
      <c r="E29" s="12">
        <v>147</v>
      </c>
      <c r="F29" s="12">
        <v>0</v>
      </c>
      <c r="G29" s="14">
        <f t="shared" si="2"/>
        <v>0</v>
      </c>
      <c r="H29" s="15">
        <f t="shared" si="0"/>
        <v>6</v>
      </c>
      <c r="I29" s="16">
        <f t="shared" si="0"/>
        <v>3</v>
      </c>
      <c r="J29" s="17">
        <f t="shared" si="0"/>
        <v>1.9230769230769231</v>
      </c>
    </row>
    <row r="30" spans="1:10" ht="12" customHeight="1" x14ac:dyDescent="0.4">
      <c r="A30" s="18" t="s">
        <v>34</v>
      </c>
      <c r="B30" s="11">
        <v>88</v>
      </c>
      <c r="C30" s="12">
        <v>0</v>
      </c>
      <c r="D30" s="14">
        <f t="shared" si="1"/>
        <v>0</v>
      </c>
      <c r="E30" s="12">
        <v>95</v>
      </c>
      <c r="F30" s="12">
        <v>0</v>
      </c>
      <c r="G30" s="14">
        <f t="shared" si="2"/>
        <v>0</v>
      </c>
      <c r="H30" s="15">
        <f t="shared" si="0"/>
        <v>-7</v>
      </c>
      <c r="I30" s="16">
        <f t="shared" si="0"/>
        <v>0</v>
      </c>
      <c r="J30" s="17">
        <f t="shared" si="0"/>
        <v>0</v>
      </c>
    </row>
    <row r="31" spans="1:10" ht="12" customHeight="1" x14ac:dyDescent="0.4">
      <c r="A31" s="18" t="s">
        <v>35</v>
      </c>
      <c r="B31" s="11">
        <v>374</v>
      </c>
      <c r="C31" s="12">
        <v>1</v>
      </c>
      <c r="D31" s="14">
        <f t="shared" si="1"/>
        <v>0.26666666666666666</v>
      </c>
      <c r="E31" s="12">
        <v>387</v>
      </c>
      <c r="F31" s="12">
        <v>3</v>
      </c>
      <c r="G31" s="14">
        <f t="shared" si="2"/>
        <v>0.76923076923076927</v>
      </c>
      <c r="H31" s="15">
        <f t="shared" si="0"/>
        <v>-13</v>
      </c>
      <c r="I31" s="16">
        <f t="shared" si="0"/>
        <v>-2</v>
      </c>
      <c r="J31" s="17">
        <f t="shared" si="0"/>
        <v>-0.50256410256410255</v>
      </c>
    </row>
    <row r="32" spans="1:10" ht="12" customHeight="1" x14ac:dyDescent="0.4">
      <c r="A32" s="18" t="s">
        <v>36</v>
      </c>
      <c r="B32" s="11">
        <v>1211</v>
      </c>
      <c r="C32" s="12">
        <v>0</v>
      </c>
      <c r="D32" s="14">
        <f t="shared" si="1"/>
        <v>0</v>
      </c>
      <c r="E32" s="12">
        <v>1173</v>
      </c>
      <c r="F32" s="12">
        <v>0</v>
      </c>
      <c r="G32" s="14">
        <f t="shared" si="2"/>
        <v>0</v>
      </c>
      <c r="H32" s="15">
        <f t="shared" si="0"/>
        <v>38</v>
      </c>
      <c r="I32" s="16">
        <f t="shared" si="0"/>
        <v>0</v>
      </c>
      <c r="J32" s="17">
        <f t="shared" si="0"/>
        <v>0</v>
      </c>
    </row>
    <row r="33" spans="1:10" ht="12" customHeight="1" x14ac:dyDescent="0.4">
      <c r="A33" s="18" t="s">
        <v>37</v>
      </c>
      <c r="B33" s="11">
        <v>224</v>
      </c>
      <c r="C33" s="12">
        <v>0</v>
      </c>
      <c r="D33" s="14">
        <f t="shared" si="1"/>
        <v>0</v>
      </c>
      <c r="E33" s="12">
        <v>200</v>
      </c>
      <c r="F33" s="12">
        <v>0</v>
      </c>
      <c r="G33" s="14">
        <f t="shared" si="2"/>
        <v>0</v>
      </c>
      <c r="H33" s="15">
        <f t="shared" si="0"/>
        <v>24</v>
      </c>
      <c r="I33" s="16">
        <f t="shared" si="0"/>
        <v>0</v>
      </c>
      <c r="J33" s="17">
        <f t="shared" si="0"/>
        <v>0</v>
      </c>
    </row>
    <row r="34" spans="1:10" ht="12" customHeight="1" x14ac:dyDescent="0.4">
      <c r="A34" s="18" t="s">
        <v>38</v>
      </c>
      <c r="B34" s="11">
        <v>212</v>
      </c>
      <c r="C34" s="12">
        <v>0</v>
      </c>
      <c r="D34" s="14">
        <f t="shared" si="1"/>
        <v>0</v>
      </c>
      <c r="E34" s="12">
        <v>218</v>
      </c>
      <c r="F34" s="12">
        <v>0</v>
      </c>
      <c r="G34" s="14">
        <f t="shared" si="2"/>
        <v>0</v>
      </c>
      <c r="H34" s="15">
        <f t="shared" si="0"/>
        <v>-6</v>
      </c>
      <c r="I34" s="16">
        <f t="shared" si="0"/>
        <v>0</v>
      </c>
      <c r="J34" s="17">
        <f t="shared" si="0"/>
        <v>0</v>
      </c>
    </row>
    <row r="35" spans="1:10" ht="12" customHeight="1" x14ac:dyDescent="0.4">
      <c r="A35" s="18" t="s">
        <v>39</v>
      </c>
      <c r="B35" s="11">
        <v>298</v>
      </c>
      <c r="C35" s="12">
        <v>0</v>
      </c>
      <c r="D35" s="14">
        <f t="shared" si="1"/>
        <v>0</v>
      </c>
      <c r="E35" s="12">
        <v>283</v>
      </c>
      <c r="F35" s="12">
        <v>5</v>
      </c>
      <c r="G35" s="14">
        <f t="shared" si="2"/>
        <v>1.7361111111111112</v>
      </c>
      <c r="H35" s="15">
        <f t="shared" si="0"/>
        <v>15</v>
      </c>
      <c r="I35" s="16">
        <f t="shared" si="0"/>
        <v>-5</v>
      </c>
      <c r="J35" s="17">
        <f t="shared" si="0"/>
        <v>-1.7361111111111112</v>
      </c>
    </row>
    <row r="36" spans="1:10" ht="12" customHeight="1" x14ac:dyDescent="0.4">
      <c r="A36" s="18" t="s">
        <v>40</v>
      </c>
      <c r="B36" s="11">
        <v>389</v>
      </c>
      <c r="C36" s="12">
        <v>0</v>
      </c>
      <c r="D36" s="14">
        <f t="shared" si="1"/>
        <v>0</v>
      </c>
      <c r="E36" s="12">
        <v>297</v>
      </c>
      <c r="F36" s="12">
        <v>12</v>
      </c>
      <c r="G36" s="14">
        <f t="shared" si="2"/>
        <v>3.8834951456310676</v>
      </c>
      <c r="H36" s="15">
        <f t="shared" si="0"/>
        <v>92</v>
      </c>
      <c r="I36" s="16">
        <f t="shared" si="0"/>
        <v>-12</v>
      </c>
      <c r="J36" s="17">
        <f t="shared" si="0"/>
        <v>-3.8834951456310676</v>
      </c>
    </row>
    <row r="37" spans="1:10" ht="12" customHeight="1" thickBot="1" x14ac:dyDescent="0.45">
      <c r="A37" s="19" t="s">
        <v>41</v>
      </c>
      <c r="B37" s="20">
        <v>80</v>
      </c>
      <c r="C37" s="21">
        <v>0</v>
      </c>
      <c r="D37" s="22">
        <f t="shared" si="1"/>
        <v>0</v>
      </c>
      <c r="E37" s="21">
        <v>87</v>
      </c>
      <c r="F37" s="21">
        <v>0</v>
      </c>
      <c r="G37" s="22">
        <f t="shared" si="2"/>
        <v>0</v>
      </c>
      <c r="H37" s="23">
        <f t="shared" si="0"/>
        <v>-7</v>
      </c>
      <c r="I37" s="24">
        <f t="shared" si="0"/>
        <v>0</v>
      </c>
      <c r="J37" s="25">
        <f t="shared" si="0"/>
        <v>0</v>
      </c>
    </row>
    <row r="38" spans="1:10" s="2" customFormat="1" ht="12" customHeight="1" thickTop="1" thickBot="1" x14ac:dyDescent="0.45">
      <c r="A38" s="26" t="s">
        <v>55</v>
      </c>
      <c r="B38" s="27">
        <f>SUM(B4:B37)</f>
        <v>58887</v>
      </c>
      <c r="C38" s="27">
        <f>SUM(C4:C37)</f>
        <v>667</v>
      </c>
      <c r="D38" s="28">
        <f>C38/(B38+C38)*100</f>
        <v>1.1199919400879874</v>
      </c>
      <c r="E38" s="29">
        <f>SUM(E4:E37)</f>
        <v>57668</v>
      </c>
      <c r="F38" s="30">
        <f>SUM(F4:F37)</f>
        <v>962</v>
      </c>
      <c r="G38" s="28">
        <f>F38/(E38+F38)*100</f>
        <v>1.6407982261640797</v>
      </c>
      <c r="H38" s="31">
        <f t="shared" si="0"/>
        <v>1219</v>
      </c>
      <c r="I38" s="32">
        <f>C38-F38</f>
        <v>-295</v>
      </c>
      <c r="J38" s="33">
        <f t="shared" si="0"/>
        <v>-0.52080628607609225</v>
      </c>
    </row>
    <row r="39" spans="1:10" ht="12" customHeight="1" thickTop="1" x14ac:dyDescent="0.4">
      <c r="A39" s="10" t="s">
        <v>42</v>
      </c>
      <c r="B39" s="34">
        <v>56259</v>
      </c>
      <c r="C39" s="35">
        <v>26</v>
      </c>
      <c r="D39" s="14">
        <f>C39/(B39+C39)*100</f>
        <v>4.619347961268544E-2</v>
      </c>
      <c r="E39" s="36">
        <v>55056</v>
      </c>
      <c r="F39" s="35">
        <v>69</v>
      </c>
      <c r="G39" s="14">
        <f t="shared" ref="G39:G46" si="3">F39/(E39+F39)*100</f>
        <v>0.1251700680272109</v>
      </c>
      <c r="H39" s="15">
        <f t="shared" si="0"/>
        <v>1203</v>
      </c>
      <c r="I39" s="16">
        <f t="shared" si="0"/>
        <v>-43</v>
      </c>
      <c r="J39" s="17">
        <f t="shared" si="0"/>
        <v>-7.8976588414525456E-2</v>
      </c>
    </row>
    <row r="40" spans="1:10" ht="12" customHeight="1" x14ac:dyDescent="0.4">
      <c r="A40" s="18" t="s">
        <v>43</v>
      </c>
      <c r="B40" s="34">
        <v>19298</v>
      </c>
      <c r="C40" s="37">
        <v>97</v>
      </c>
      <c r="D40" s="14">
        <f t="shared" ref="D40:D45" si="4">C40/(B40+C40)*100</f>
        <v>0.50012889920082493</v>
      </c>
      <c r="E40" s="36">
        <v>18724</v>
      </c>
      <c r="F40" s="37">
        <v>553</v>
      </c>
      <c r="G40" s="14">
        <f t="shared" si="3"/>
        <v>2.8687036364579548</v>
      </c>
      <c r="H40" s="15">
        <f t="shared" si="0"/>
        <v>574</v>
      </c>
      <c r="I40" s="16">
        <f t="shared" si="0"/>
        <v>-456</v>
      </c>
      <c r="J40" s="17">
        <f t="shared" si="0"/>
        <v>-2.3685747372571297</v>
      </c>
    </row>
    <row r="41" spans="1:10" ht="12" customHeight="1" x14ac:dyDescent="0.4">
      <c r="A41" s="38" t="s">
        <v>44</v>
      </c>
      <c r="B41" s="39">
        <v>6969</v>
      </c>
      <c r="C41" s="40">
        <v>0</v>
      </c>
      <c r="D41" s="41">
        <f t="shared" si="4"/>
        <v>0</v>
      </c>
      <c r="E41" s="42">
        <v>6856</v>
      </c>
      <c r="F41" s="37">
        <v>13</v>
      </c>
      <c r="G41" s="43">
        <f t="shared" si="3"/>
        <v>0.1892560780317368</v>
      </c>
      <c r="H41" s="44">
        <f t="shared" si="0"/>
        <v>113</v>
      </c>
      <c r="I41" s="45">
        <f t="shared" si="0"/>
        <v>-13</v>
      </c>
      <c r="J41" s="46">
        <f t="shared" si="0"/>
        <v>-0.1892560780317368</v>
      </c>
    </row>
    <row r="42" spans="1:10" ht="12" customHeight="1" x14ac:dyDescent="0.4">
      <c r="A42" s="18" t="s">
        <v>45</v>
      </c>
      <c r="B42" s="47">
        <v>9100</v>
      </c>
      <c r="C42" s="48">
        <v>75</v>
      </c>
      <c r="D42" s="43">
        <f t="shared" si="4"/>
        <v>0.81743869209809261</v>
      </c>
      <c r="E42" s="42">
        <v>8918</v>
      </c>
      <c r="F42" s="37">
        <v>169</v>
      </c>
      <c r="G42" s="43">
        <f t="shared" si="3"/>
        <v>1.8597997138769671</v>
      </c>
      <c r="H42" s="49">
        <f t="shared" si="0"/>
        <v>182</v>
      </c>
      <c r="I42" s="50">
        <f t="shared" si="0"/>
        <v>-94</v>
      </c>
      <c r="J42" s="51">
        <f t="shared" si="0"/>
        <v>-1.0423610217788744</v>
      </c>
    </row>
    <row r="43" spans="1:10" ht="12" customHeight="1" x14ac:dyDescent="0.4">
      <c r="A43" s="10" t="s">
        <v>46</v>
      </c>
      <c r="B43" s="34">
        <v>8545</v>
      </c>
      <c r="C43" s="35">
        <v>120</v>
      </c>
      <c r="D43" s="14">
        <f t="shared" si="4"/>
        <v>1.3848817080207732</v>
      </c>
      <c r="E43" s="52">
        <v>8178</v>
      </c>
      <c r="F43" s="53">
        <v>181</v>
      </c>
      <c r="G43" s="54">
        <f t="shared" si="3"/>
        <v>2.1653307811939229</v>
      </c>
      <c r="H43" s="15">
        <f t="shared" si="0"/>
        <v>367</v>
      </c>
      <c r="I43" s="16">
        <f t="shared" si="0"/>
        <v>-61</v>
      </c>
      <c r="J43" s="17">
        <f t="shared" si="0"/>
        <v>-0.78044907317314971</v>
      </c>
    </row>
    <row r="44" spans="1:10" ht="12" customHeight="1" x14ac:dyDescent="0.4">
      <c r="A44" s="18" t="s">
        <v>47</v>
      </c>
      <c r="B44" s="47">
        <v>8599</v>
      </c>
      <c r="C44" s="50">
        <v>115</v>
      </c>
      <c r="D44" s="43">
        <f t="shared" si="4"/>
        <v>1.3197154005049345</v>
      </c>
      <c r="E44" s="49">
        <v>8456</v>
      </c>
      <c r="F44" s="50">
        <v>117</v>
      </c>
      <c r="G44" s="43">
        <f t="shared" si="3"/>
        <v>1.3647497958707571</v>
      </c>
      <c r="H44" s="49">
        <f t="shared" si="0"/>
        <v>143</v>
      </c>
      <c r="I44" s="50">
        <f t="shared" si="0"/>
        <v>-2</v>
      </c>
      <c r="J44" s="51">
        <f t="shared" si="0"/>
        <v>-4.5034395365822544E-2</v>
      </c>
    </row>
    <row r="45" spans="1:10" ht="12" customHeight="1" x14ac:dyDescent="0.4">
      <c r="A45" s="10" t="s">
        <v>48</v>
      </c>
      <c r="B45" s="55">
        <v>5964</v>
      </c>
      <c r="C45" s="15">
        <v>48</v>
      </c>
      <c r="D45" s="14">
        <f t="shared" si="4"/>
        <v>0.79840319361277434</v>
      </c>
      <c r="E45" s="15">
        <v>5848</v>
      </c>
      <c r="F45" s="15">
        <v>79</v>
      </c>
      <c r="G45" s="14">
        <f t="shared" si="3"/>
        <v>1.3328834148810527</v>
      </c>
      <c r="H45" s="15">
        <f t="shared" si="0"/>
        <v>116</v>
      </c>
      <c r="I45" s="16">
        <f t="shared" si="0"/>
        <v>-31</v>
      </c>
      <c r="J45" s="17">
        <f t="shared" si="0"/>
        <v>-0.53448022126827832</v>
      </c>
    </row>
    <row r="46" spans="1:10" ht="12" customHeight="1" x14ac:dyDescent="0.4">
      <c r="A46" s="18" t="s">
        <v>15</v>
      </c>
      <c r="B46" s="56">
        <v>4654</v>
      </c>
      <c r="C46" s="57">
        <v>0</v>
      </c>
      <c r="D46" s="43">
        <f>C46/(B46+C46)*100</f>
        <v>0</v>
      </c>
      <c r="E46" s="57">
        <v>4743</v>
      </c>
      <c r="F46" s="57">
        <v>0</v>
      </c>
      <c r="G46" s="43">
        <f t="shared" si="3"/>
        <v>0</v>
      </c>
      <c r="H46" s="49">
        <f t="shared" ref="H46:J47" si="5">B46-E46</f>
        <v>-89</v>
      </c>
      <c r="I46" s="50">
        <f t="shared" si="5"/>
        <v>0</v>
      </c>
      <c r="J46" s="51">
        <f t="shared" si="5"/>
        <v>0</v>
      </c>
    </row>
    <row r="47" spans="1:10" ht="12" customHeight="1" thickBot="1" x14ac:dyDescent="0.45">
      <c r="A47" s="18" t="s">
        <v>8</v>
      </c>
      <c r="B47" s="11">
        <v>7762</v>
      </c>
      <c r="C47" s="12">
        <v>27</v>
      </c>
      <c r="D47" s="14">
        <f>C47/(B47+C47)*100</f>
        <v>0.34664270124534602</v>
      </c>
      <c r="E47" s="12">
        <v>7536</v>
      </c>
      <c r="F47" s="12">
        <v>61</v>
      </c>
      <c r="G47" s="14">
        <f>F47/(E47+F47)*100</f>
        <v>0.80294853231538765</v>
      </c>
      <c r="H47" s="15">
        <f t="shared" si="5"/>
        <v>226</v>
      </c>
      <c r="I47" s="16">
        <f t="shared" si="5"/>
        <v>-34</v>
      </c>
      <c r="J47" s="17">
        <f t="shared" si="5"/>
        <v>-0.45630583107004163</v>
      </c>
    </row>
    <row r="48" spans="1:10" ht="12" customHeight="1" thickTop="1" thickBot="1" x14ac:dyDescent="0.45">
      <c r="A48" s="26" t="s">
        <v>49</v>
      </c>
      <c r="B48" s="58">
        <f>SUM(B39:B47)</f>
        <v>127150</v>
      </c>
      <c r="C48" s="27">
        <f>SUM(C39:C47)</f>
        <v>508</v>
      </c>
      <c r="D48" s="28">
        <f>C48/(B48+C48)*100</f>
        <v>0.39793824123830862</v>
      </c>
      <c r="E48" s="27">
        <f>SUM(E39:E47)</f>
        <v>124315</v>
      </c>
      <c r="F48" s="27">
        <f>SUM(F39:F47)</f>
        <v>1242</v>
      </c>
      <c r="G48" s="28">
        <f>F48/(E48+F48)*100</f>
        <v>0.98919215973621544</v>
      </c>
      <c r="H48" s="27">
        <f>SUM(H39:H47)</f>
        <v>2835</v>
      </c>
      <c r="I48" s="27">
        <f>SUM(I39:I47)</f>
        <v>-734</v>
      </c>
      <c r="J48" s="33">
        <f>D48-G48</f>
        <v>-0.59125391849790687</v>
      </c>
    </row>
    <row r="49" spans="1:10" ht="12" customHeight="1" thickTop="1" thickBot="1" x14ac:dyDescent="0.45">
      <c r="A49" s="59" t="s">
        <v>50</v>
      </c>
      <c r="B49" s="60">
        <f>B38+B48</f>
        <v>186037</v>
      </c>
      <c r="C49" s="61">
        <f>C38+C48</f>
        <v>1175</v>
      </c>
      <c r="D49" s="62">
        <f>C49/(B49+C49)*100</f>
        <v>0.6276307074332842</v>
      </c>
      <c r="E49" s="63">
        <f>E38+E48</f>
        <v>181983</v>
      </c>
      <c r="F49" s="61">
        <f>F38+F48</f>
        <v>2204</v>
      </c>
      <c r="G49" s="62">
        <f>F49/(E49+F49)*100</f>
        <v>1.1966099670443624</v>
      </c>
      <c r="H49" s="64">
        <f t="shared" si="0"/>
        <v>4054</v>
      </c>
      <c r="I49" s="65">
        <f>C49-F49</f>
        <v>-1029</v>
      </c>
      <c r="J49" s="66">
        <f t="shared" si="0"/>
        <v>-0.5689792596110782</v>
      </c>
    </row>
    <row r="50" spans="1:10" ht="16.5" customHeight="1" x14ac:dyDescent="0.4">
      <c r="A50" s="3" t="s">
        <v>51</v>
      </c>
    </row>
    <row r="52" spans="1:10" x14ac:dyDescent="0.4">
      <c r="C52" s="68"/>
      <c r="D52" s="68"/>
      <c r="E52" s="69"/>
      <c r="F52" s="68"/>
      <c r="G52" s="68"/>
    </row>
    <row r="53" spans="1:10" ht="19.5" customHeight="1" x14ac:dyDescent="0.4">
      <c r="A53" s="70"/>
      <c r="B53" s="70"/>
      <c r="C53" s="70"/>
      <c r="D53" s="70"/>
      <c r="E53" s="70"/>
      <c r="F53" s="70"/>
      <c r="G53" s="70"/>
      <c r="H53" s="70"/>
      <c r="I53" s="70"/>
    </row>
    <row r="54" spans="1:10" x14ac:dyDescent="0.4">
      <c r="C54" s="68"/>
      <c r="D54" s="4"/>
      <c r="E54" s="69"/>
      <c r="F54" s="68"/>
      <c r="G54" s="68"/>
    </row>
    <row r="55" spans="1:10" x14ac:dyDescent="0.4">
      <c r="C55" s="68"/>
      <c r="D55" s="4"/>
      <c r="E55" s="69"/>
      <c r="F55" s="68"/>
      <c r="G55" s="68"/>
    </row>
    <row r="56" spans="1:10" x14ac:dyDescent="0.4">
      <c r="C56" s="68"/>
      <c r="D56" s="4"/>
      <c r="E56" s="69"/>
      <c r="F56" s="68"/>
      <c r="G56" s="68"/>
    </row>
    <row r="57" spans="1:10" x14ac:dyDescent="0.4">
      <c r="C57" s="68"/>
      <c r="D57" s="4"/>
      <c r="E57" s="69"/>
      <c r="F57" s="68"/>
      <c r="G57" s="68"/>
    </row>
    <row r="58" spans="1:10" x14ac:dyDescent="0.4">
      <c r="C58" s="68"/>
      <c r="D58" s="4"/>
      <c r="E58" s="69"/>
      <c r="F58" s="68"/>
      <c r="G58" s="68"/>
    </row>
    <row r="59" spans="1:10" x14ac:dyDescent="0.4">
      <c r="C59" s="68"/>
      <c r="D59" s="4"/>
      <c r="E59" s="69"/>
      <c r="F59" s="68"/>
      <c r="G59" s="68"/>
    </row>
    <row r="60" spans="1:10" x14ac:dyDescent="0.4">
      <c r="C60" s="68"/>
      <c r="D60" s="68"/>
      <c r="E60" s="69"/>
      <c r="F60" s="68"/>
      <c r="G60" s="68"/>
    </row>
  </sheetData>
  <mergeCells count="6">
    <mergeCell ref="A53:I53"/>
    <mergeCell ref="A1:J1"/>
    <mergeCell ref="A2:A3"/>
    <mergeCell ref="B2:D2"/>
    <mergeCell ref="E2:G2"/>
    <mergeCell ref="H2:J2"/>
  </mergeCells>
  <phoneticPr fontId="3"/>
  <printOptions horizontalCentered="1"/>
  <pageMargins left="0.19685039370078741" right="0.19685039370078741" top="0.59055118110236227" bottom="0.35433070866141736" header="0.39370078740157483" footer="0.39370078740157483"/>
  <pageSetup paperSize="9" scale="82" orientation="landscape" r:id="rId1"/>
  <headerFooter alignWithMargins="0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集約表</vt:lpstr>
      <vt:lpstr>集約表!Print_Area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2021-02-22T01:12:34Z</cp:lastPrinted>
  <dcterms:created xsi:type="dcterms:W3CDTF">2019-03-05T12:11:38Z</dcterms:created>
  <dcterms:modified xsi:type="dcterms:W3CDTF">2021-03-18T09:36:41Z</dcterms:modified>
</cp:coreProperties>
</file>