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955" windowHeight="8895" activeTab="0"/>
  </bookViews>
  <sheets>
    <sheet name="級別職階別人員構成" sheetId="1" r:id="rId1"/>
  </sheets>
  <definedNames>
    <definedName name="_xlnm.Print_Area" localSheetId="0">'級別職階別人員構成'!$A$1:$T$41</definedName>
  </definedNames>
  <calcPr fullCalcOnLoad="1"/>
</workbook>
</file>

<file path=xl/sharedStrings.xml><?xml version="1.0" encoding="utf-8"?>
<sst xmlns="http://schemas.openxmlformats.org/spreadsheetml/2006/main" count="64" uniqueCount="28">
  <si>
    <t>1級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</si>
  <si>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</si>
  <si>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</si>
  <si>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</si>
  <si>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</si>
  <si>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</si>
  <si>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</si>
  <si>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</si>
  <si>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</si>
  <si>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</si>
  <si>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本庁部長</t>
  </si>
  <si>
    <t>部長級</t>
  </si>
  <si>
    <t>次長級</t>
  </si>
  <si>
    <t>級</t>
  </si>
  <si>
    <t>副主査</t>
  </si>
  <si>
    <t>主査級</t>
  </si>
  <si>
    <t>課長補佐級</t>
  </si>
  <si>
    <t>課長級</t>
  </si>
  <si>
    <t>総計</t>
  </si>
  <si>
    <t>課長級</t>
  </si>
  <si>
    <t>部長級</t>
  </si>
  <si>
    <t>人数（人）</t>
  </si>
  <si>
    <t>主任主事等</t>
  </si>
  <si>
    <t>役職段階</t>
  </si>
  <si>
    <t>構成割合</t>
  </si>
  <si>
    <t>主事・技師</t>
  </si>
  <si>
    <t>①級別・役職段階別　</t>
  </si>
  <si>
    <t>②役職段階別・級別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</si>
</sst>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_-;\-&quot;¥&quot;* #,##0_-;_-&quot;¥&quot;* &quot;-&quot;_-;_-@_-"/>
    <numFmt numFmtId="179" formatCode="_-&quot;¥&quot;* #,##0.00_-;\-&quot;¥&quot;* #,##0.00_-;_-&quot;¥&quot;* &quot;-&quot;??_-;_-@_-"/>
    <numFmt numFmtId="180" formatCode="#,##0_);[Red]\(#,##0\)"/>
    <numFmt numFmtId="181" formatCode="0.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24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0" fillId="0" borderId="10" xfId="49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181" fontId="0" fillId="0" borderId="10" xfId="49" applyNumberFormat="1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0" fontId="0" fillId="0" borderId="12" xfId="49" applyNumberFormat="1" applyFont="1" applyBorder="1" applyAlignment="1">
      <alignment vertical="center"/>
    </xf>
    <xf numFmtId="10" fontId="0" fillId="0" borderId="12" xfId="49" applyNumberFormat="1" applyFont="1" applyBorder="1" applyAlignment="1">
      <alignment vertical="center"/>
    </xf>
    <xf numFmtId="57" fontId="0" fillId="0" borderId="0" xfId="0" applyNumberFormat="1" applyAlignment="1">
      <alignment horizontal="center" vertical="center"/>
    </xf>
    <xf numFmtId="181" fontId="0" fillId="0" borderId="13" xfId="49" applyNumberFormat="1" applyFont="1" applyBorder="1" applyAlignment="1">
      <alignment horizontal="center" vertical="center"/>
    </xf>
    <xf numFmtId="181" fontId="0" fillId="0" borderId="14" xfId="49" applyNumberFormat="1" applyFont="1" applyBorder="1" applyAlignment="1">
      <alignment horizontal="center" vertical="center"/>
    </xf>
    <xf numFmtId="181" fontId="0" fillId="0" borderId="13" xfId="49" applyNumberFormat="1" applyFont="1" applyBorder="1" applyAlignment="1">
      <alignment horizontal="center" vertical="center"/>
    </xf>
    <xf numFmtId="181" fontId="0" fillId="0" borderId="15" xfId="49" applyNumberFormat="1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181" fontId="0" fillId="0" borderId="14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3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475"/>
          <c:y val="0.085"/>
          <c:w val="0.41875"/>
          <c:h val="0.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'級別職階別人員構成'!$C$18:$S$18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</cdr:x>
      <cdr:y>0.24075</cdr:y>
    </cdr:from>
    <cdr:to>
      <cdr:x>0.68925</cdr:x>
      <cdr:y>0.289</cdr:y>
    </cdr:to>
    <cdr:sp>
      <cdr:nvSpPr>
        <cdr:cNvPr id="1" name="Rectangle 1"/>
        <cdr:cNvSpPr>
          <a:spLocks/>
        </cdr:cNvSpPr>
      </cdr:nvSpPr>
      <cdr:spPr>
        <a:xfrm>
          <a:off x="3381375" y="819150"/>
          <a:ext cx="10287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主事・技師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17.7%</a:t>
          </a:r>
        </a:p>
      </cdr:txBody>
    </cdr:sp>
  </cdr:relSizeAnchor>
  <cdr:relSizeAnchor xmlns:cdr="http://schemas.openxmlformats.org/drawingml/2006/chartDrawing">
    <cdr:from>
      <cdr:x>0.6365</cdr:x>
      <cdr:y>0.3885</cdr:y>
    </cdr:from>
    <cdr:to>
      <cdr:x>0.78925</cdr:x>
      <cdr:y>0.435</cdr:y>
    </cdr:to>
    <cdr:sp>
      <cdr:nvSpPr>
        <cdr:cNvPr id="2" name="Rectangle 2"/>
        <cdr:cNvSpPr>
          <a:spLocks/>
        </cdr:cNvSpPr>
      </cdr:nvSpPr>
      <cdr:spPr>
        <a:xfrm>
          <a:off x="4067175" y="1333500"/>
          <a:ext cx="981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主任主事等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8.1%</a:t>
          </a:r>
        </a:p>
      </cdr:txBody>
    </cdr:sp>
  </cdr:relSizeAnchor>
  <cdr:relSizeAnchor xmlns:cdr="http://schemas.openxmlformats.org/drawingml/2006/chartDrawing">
    <cdr:from>
      <cdr:x>0.54625</cdr:x>
      <cdr:y>0.6065</cdr:y>
    </cdr:from>
    <cdr:to>
      <cdr:x>0.67</cdr:x>
      <cdr:y>0.65375</cdr:y>
    </cdr:to>
    <cdr:sp>
      <cdr:nvSpPr>
        <cdr:cNvPr id="3" name="Rectangle 3"/>
        <cdr:cNvSpPr>
          <a:spLocks/>
        </cdr:cNvSpPr>
      </cdr:nvSpPr>
      <cdr:spPr>
        <a:xfrm>
          <a:off x="3495675" y="2076450"/>
          <a:ext cx="7905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副主査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24.8%</a:t>
          </a:r>
        </a:p>
      </cdr:txBody>
    </cdr:sp>
  </cdr:relSizeAnchor>
  <cdr:relSizeAnchor xmlns:cdr="http://schemas.openxmlformats.org/drawingml/2006/chartDrawing">
    <cdr:from>
      <cdr:x>0.33625</cdr:x>
      <cdr:y>0.54175</cdr:y>
    </cdr:from>
    <cdr:to>
      <cdr:x>0.464</cdr:x>
      <cdr:y>0.59075</cdr:y>
    </cdr:to>
    <cdr:sp>
      <cdr:nvSpPr>
        <cdr:cNvPr id="4" name="Rectangle 4"/>
        <cdr:cNvSpPr>
          <a:spLocks/>
        </cdr:cNvSpPr>
      </cdr:nvSpPr>
      <cdr:spPr>
        <a:xfrm>
          <a:off x="2143125" y="1857375"/>
          <a:ext cx="819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主査級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31.2%</a:t>
          </a:r>
        </a:p>
      </cdr:txBody>
    </cdr:sp>
  </cdr:relSizeAnchor>
  <cdr:relSizeAnchor xmlns:cdr="http://schemas.openxmlformats.org/drawingml/2006/chartDrawing">
    <cdr:from>
      <cdr:x>0.28825</cdr:x>
      <cdr:y>0.24</cdr:y>
    </cdr:from>
    <cdr:to>
      <cdr:x>0.44825</cdr:x>
      <cdr:y>0.289</cdr:y>
    </cdr:to>
    <cdr:sp>
      <cdr:nvSpPr>
        <cdr:cNvPr id="5" name="Rectangle 5"/>
        <cdr:cNvSpPr>
          <a:spLocks/>
        </cdr:cNvSpPr>
      </cdr:nvSpPr>
      <cdr:spPr>
        <a:xfrm>
          <a:off x="1838325" y="819150"/>
          <a:ext cx="1028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課長補佐級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12.4%</a:t>
          </a:r>
        </a:p>
      </cdr:txBody>
    </cdr:sp>
  </cdr:relSizeAnchor>
  <cdr:relSizeAnchor xmlns:cdr="http://schemas.openxmlformats.org/drawingml/2006/chartDrawing">
    <cdr:from>
      <cdr:x>0.36925</cdr:x>
      <cdr:y>0.12075</cdr:y>
    </cdr:from>
    <cdr:to>
      <cdr:x>0.48425</cdr:x>
      <cdr:y>0.1665</cdr:y>
    </cdr:to>
    <cdr:sp>
      <cdr:nvSpPr>
        <cdr:cNvPr id="6" name="Rectangle 6"/>
        <cdr:cNvSpPr>
          <a:spLocks/>
        </cdr:cNvSpPr>
      </cdr:nvSpPr>
      <cdr:spPr>
        <a:xfrm>
          <a:off x="2362200" y="409575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課長級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4.5%</a:t>
          </a:r>
        </a:p>
      </cdr:txBody>
    </cdr:sp>
  </cdr:relSizeAnchor>
  <cdr:relSizeAnchor xmlns:cdr="http://schemas.openxmlformats.org/drawingml/2006/chartDrawing">
    <cdr:from>
      <cdr:x>0.1655</cdr:x>
      <cdr:y>0.13825</cdr:y>
    </cdr:from>
    <cdr:to>
      <cdr:x>0.27925</cdr:x>
      <cdr:y>0.19275</cdr:y>
    </cdr:to>
    <cdr:sp>
      <cdr:nvSpPr>
        <cdr:cNvPr id="7" name="Rectangle 7"/>
        <cdr:cNvSpPr>
          <a:spLocks/>
        </cdr:cNvSpPr>
      </cdr:nvSpPr>
      <cdr:spPr>
        <a:xfrm>
          <a:off x="1057275" y="466725"/>
          <a:ext cx="7239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次長級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1.0%</a:t>
          </a:r>
        </a:p>
      </cdr:txBody>
    </cdr:sp>
  </cdr:relSizeAnchor>
  <cdr:relSizeAnchor xmlns:cdr="http://schemas.openxmlformats.org/drawingml/2006/chartDrawing">
    <cdr:from>
      <cdr:x>0.27925</cdr:x>
      <cdr:y>0.188</cdr:y>
    </cdr:from>
    <cdr:to>
      <cdr:x>0.50725</cdr:x>
      <cdr:y>0.19175</cdr:y>
    </cdr:to>
    <cdr:sp>
      <cdr:nvSpPr>
        <cdr:cNvPr id="8" name="Line 8"/>
        <cdr:cNvSpPr>
          <a:spLocks/>
        </cdr:cNvSpPr>
      </cdr:nvSpPr>
      <cdr:spPr>
        <a:xfrm>
          <a:off x="1781175" y="638175"/>
          <a:ext cx="1457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0.6795</cdr:x>
      <cdr:y>0.07375</cdr:y>
    </cdr:from>
    <cdr:to>
      <cdr:x>0.78925</cdr:x>
      <cdr:y>0.1215</cdr:y>
    </cdr:to>
    <cdr:sp>
      <cdr:nvSpPr>
        <cdr:cNvPr id="9" name="Rectangle 9"/>
        <cdr:cNvSpPr>
          <a:spLocks/>
        </cdr:cNvSpPr>
      </cdr:nvSpPr>
      <cdr:spPr>
        <a:xfrm>
          <a:off x="4343400" y="247650"/>
          <a:ext cx="704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部長級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0.3%</a:t>
          </a:r>
        </a:p>
      </cdr:txBody>
    </cdr:sp>
  </cdr:relSizeAnchor>
  <cdr:relSizeAnchor xmlns:cdr="http://schemas.openxmlformats.org/drawingml/2006/chartDrawing">
    <cdr:from>
      <cdr:x>0.50775</cdr:x>
      <cdr:y>0.10825</cdr:y>
    </cdr:from>
    <cdr:to>
      <cdr:x>0.68</cdr:x>
      <cdr:y>0.10825</cdr:y>
    </cdr:to>
    <cdr:sp>
      <cdr:nvSpPr>
        <cdr:cNvPr id="10" name="Line 10"/>
        <cdr:cNvSpPr>
          <a:spLocks/>
        </cdr:cNvSpPr>
      </cdr:nvSpPr>
      <cdr:spPr>
        <a:xfrm>
          <a:off x="3248025" y="371475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20</xdr:row>
      <xdr:rowOff>19050</xdr:rowOff>
    </xdr:from>
    <xdr:to>
      <xdr:col>14</xdr:col>
      <xdr:colOff>600075</xdr:colOff>
      <xdr:row>40</xdr:row>
      <xdr:rowOff>28575</xdr:rowOff>
    </xdr:to>
    <xdr:graphicFrame>
      <xdr:nvGraphicFramePr>
        <xdr:cNvPr id="1" name="グラフ 1"/>
        <xdr:cNvGraphicFramePr/>
      </xdr:nvGraphicFramePr>
      <xdr:xfrm>
        <a:off x="3657600" y="5419725"/>
        <a:ext cx="64008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0</xdr:row>
      <xdr:rowOff>28575</xdr:rowOff>
    </xdr:from>
    <xdr:to>
      <xdr:col>19</xdr:col>
      <xdr:colOff>9525</xdr:colOff>
      <xdr:row>2</xdr:row>
      <xdr:rowOff>161925</xdr:rowOff>
    </xdr:to>
    <xdr:sp>
      <xdr:nvSpPr>
        <xdr:cNvPr id="2" name="AutoShape 5"/>
        <xdr:cNvSpPr>
          <a:spLocks/>
        </xdr:cNvSpPr>
      </xdr:nvSpPr>
      <xdr:spPr>
        <a:xfrm>
          <a:off x="1181100" y="28575"/>
          <a:ext cx="11811000" cy="685800"/>
        </a:xfrm>
        <a:prstGeom prst="roundRect">
          <a:avLst/>
        </a:prstGeom>
        <a:solidFill>
          <a:srgbClr val="CC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行政職給料表の人員構成　</a:t>
          </a:r>
          <a:r>
            <a:rPr lang="en-US" cap="none" sz="1600" b="0" i="0" u="none" baseline="0">
              <a:solidFill>
                <a:srgbClr val="000000"/>
              </a:solidFill>
            </a:rPr>
            <a:t>（平成２２年４月現在、技能労務系職員除く）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D1">
      <selection activeCell="S5" sqref="S5:T5"/>
    </sheetView>
  </sheetViews>
  <sheetFormatPr defaultColWidth="9.00390625" defaultRowHeight="13.5"/>
  <cols>
    <col min="1" max="1" width="3.75390625" style="0" customWidth="1"/>
    <col min="2" max="2" width="8.625" style="0" customWidth="1"/>
    <col min="3" max="3" width="9.25390625" style="0" bestFit="1" customWidth="1"/>
    <col min="4" max="4" width="9.875" style="0" bestFit="1" customWidth="1"/>
    <col min="5" max="9" width="9.125" style="0" bestFit="1" customWidth="1"/>
    <col min="10" max="12" width="9.25390625" style="0" bestFit="1" customWidth="1"/>
    <col min="13" max="13" width="9.875" style="0" bestFit="1" customWidth="1"/>
    <col min="14" max="14" width="9.375" style="0" bestFit="1" customWidth="1"/>
    <col min="15" max="19" width="9.25390625" style="0" bestFit="1" customWidth="1"/>
    <col min="20" max="20" width="10.125" style="0" bestFit="1" customWidth="1"/>
    <col min="21" max="21" width="9.125" style="0" bestFit="1" customWidth="1"/>
  </cols>
  <sheetData>
    <row r="1" ht="21.75" customHeight="1">
      <c r="T1" s="17"/>
    </row>
    <row r="2" spans="1:20" ht="21.75" customHeight="1">
      <c r="A2" s="7"/>
      <c r="S2" s="1"/>
      <c r="T2" s="1"/>
    </row>
    <row r="3" spans="1:20" ht="35.25" customHeight="1">
      <c r="A3" s="7"/>
      <c r="S3" s="1"/>
      <c r="T3" s="1"/>
    </row>
    <row r="4" ht="21.75" customHeight="1">
      <c r="B4" s="11" t="s">
        <v>26</v>
      </c>
    </row>
    <row r="5" spans="19:20" ht="12" customHeight="1">
      <c r="S5" s="41"/>
      <c r="T5" s="41"/>
    </row>
    <row r="6" spans="2:20" ht="21.75" customHeight="1">
      <c r="B6" s="4" t="s">
        <v>13</v>
      </c>
      <c r="C6" s="5" t="s">
        <v>0</v>
      </c>
      <c r="D6" s="5" t="s">
        <v>1</v>
      </c>
      <c r="E6" s="31" t="s">
        <v>2</v>
      </c>
      <c r="F6" s="31"/>
      <c r="G6" s="31"/>
      <c r="H6" s="31" t="s">
        <v>3</v>
      </c>
      <c r="I6" s="31"/>
      <c r="J6" s="31"/>
      <c r="K6" s="45" t="s">
        <v>4</v>
      </c>
      <c r="L6" s="46"/>
      <c r="M6" s="5" t="s">
        <v>5</v>
      </c>
      <c r="N6" s="5" t="s">
        <v>6</v>
      </c>
      <c r="O6" s="31" t="s">
        <v>7</v>
      </c>
      <c r="P6" s="31"/>
      <c r="Q6" s="31" t="s">
        <v>8</v>
      </c>
      <c r="R6" s="31"/>
      <c r="S6" s="5" t="s">
        <v>9</v>
      </c>
      <c r="T6" s="29" t="s">
        <v>18</v>
      </c>
    </row>
    <row r="7" spans="2:20" ht="21.75" customHeight="1">
      <c r="B7" s="4" t="s">
        <v>23</v>
      </c>
      <c r="C7" s="6" t="s">
        <v>25</v>
      </c>
      <c r="D7" s="6" t="s">
        <v>25</v>
      </c>
      <c r="E7" s="6" t="s">
        <v>22</v>
      </c>
      <c r="F7" s="5" t="s">
        <v>14</v>
      </c>
      <c r="G7" s="5" t="s">
        <v>15</v>
      </c>
      <c r="H7" s="6" t="s">
        <v>22</v>
      </c>
      <c r="I7" s="5" t="s">
        <v>14</v>
      </c>
      <c r="J7" s="5" t="s">
        <v>15</v>
      </c>
      <c r="K7" s="5" t="s">
        <v>15</v>
      </c>
      <c r="L7" s="6" t="s">
        <v>16</v>
      </c>
      <c r="M7" s="6" t="s">
        <v>16</v>
      </c>
      <c r="N7" s="5" t="s">
        <v>17</v>
      </c>
      <c r="O7" s="5" t="s">
        <v>17</v>
      </c>
      <c r="P7" s="5" t="s">
        <v>12</v>
      </c>
      <c r="Q7" s="5" t="s">
        <v>12</v>
      </c>
      <c r="R7" s="5" t="s">
        <v>11</v>
      </c>
      <c r="S7" s="5" t="s">
        <v>10</v>
      </c>
      <c r="T7" s="30"/>
    </row>
    <row r="8" spans="2:20" ht="21.75" customHeight="1">
      <c r="B8" s="37" t="s">
        <v>21</v>
      </c>
      <c r="C8" s="2">
        <v>948</v>
      </c>
      <c r="D8" s="2">
        <v>1376</v>
      </c>
      <c r="E8" s="2">
        <v>87</v>
      </c>
      <c r="F8" s="2">
        <v>2641</v>
      </c>
      <c r="G8" s="2">
        <v>469</v>
      </c>
      <c r="H8" s="2">
        <v>977</v>
      </c>
      <c r="I8" s="2">
        <v>604</v>
      </c>
      <c r="J8" s="2">
        <v>1509</v>
      </c>
      <c r="K8" s="2">
        <v>2107</v>
      </c>
      <c r="L8" s="2">
        <v>341</v>
      </c>
      <c r="M8" s="2">
        <v>1282</v>
      </c>
      <c r="N8" s="2">
        <v>329</v>
      </c>
      <c r="O8" s="2">
        <v>254</v>
      </c>
      <c r="P8" s="2">
        <v>62</v>
      </c>
      <c r="Q8" s="2">
        <v>72</v>
      </c>
      <c r="R8" s="2">
        <v>35</v>
      </c>
      <c r="S8" s="2">
        <v>10</v>
      </c>
      <c r="T8" s="3">
        <f>SUM(C8:S8)</f>
        <v>13103</v>
      </c>
    </row>
    <row r="9" spans="2:21" ht="21.75" customHeight="1">
      <c r="B9" s="38"/>
      <c r="C9" s="2">
        <f>C8</f>
        <v>948</v>
      </c>
      <c r="D9" s="2">
        <f>D8</f>
        <v>1376</v>
      </c>
      <c r="E9" s="42">
        <f>E8+F8+G8</f>
        <v>3197</v>
      </c>
      <c r="F9" s="44"/>
      <c r="G9" s="43"/>
      <c r="H9" s="42">
        <f>H8+I8+J8</f>
        <v>3090</v>
      </c>
      <c r="I9" s="44"/>
      <c r="J9" s="43"/>
      <c r="K9" s="44">
        <f>K8+L8</f>
        <v>2448</v>
      </c>
      <c r="L9" s="43"/>
      <c r="M9" s="2">
        <f>M8</f>
        <v>1282</v>
      </c>
      <c r="N9" s="2">
        <f>N8</f>
        <v>329</v>
      </c>
      <c r="O9" s="42">
        <f>O8+P8</f>
        <v>316</v>
      </c>
      <c r="P9" s="43"/>
      <c r="Q9" s="42">
        <f>Q8+R8</f>
        <v>107</v>
      </c>
      <c r="R9" s="43"/>
      <c r="S9" s="2">
        <f>S8</f>
        <v>10</v>
      </c>
      <c r="T9" s="8"/>
      <c r="U9" s="10">
        <f>S9+Q9+O9+N9+M9+K9+H9+E9+D9+C9</f>
        <v>13103</v>
      </c>
    </row>
    <row r="10" spans="2:21" ht="21.75" customHeight="1">
      <c r="B10" s="12" t="s">
        <v>24</v>
      </c>
      <c r="C10" s="13">
        <f>C9/$T$8</f>
        <v>0.07234984354727925</v>
      </c>
      <c r="D10" s="13">
        <f aca="true" t="shared" si="0" ref="D10:S10">D9/$T$8</f>
        <v>0.10501411890406777</v>
      </c>
      <c r="E10" s="20">
        <f t="shared" si="0"/>
        <v>0.24398992597115166</v>
      </c>
      <c r="F10" s="26"/>
      <c r="G10" s="21"/>
      <c r="H10" s="20">
        <f t="shared" si="0"/>
        <v>0.2358238571319545</v>
      </c>
      <c r="I10" s="26"/>
      <c r="J10" s="21"/>
      <c r="K10" s="20">
        <f t="shared" si="0"/>
        <v>0.18682744409677174</v>
      </c>
      <c r="L10" s="21"/>
      <c r="M10" s="13">
        <f t="shared" si="0"/>
        <v>0.09784018926963291</v>
      </c>
      <c r="N10" s="13">
        <f t="shared" si="0"/>
        <v>0.025108753720522018</v>
      </c>
      <c r="O10" s="20">
        <f t="shared" si="0"/>
        <v>0.02411661451575975</v>
      </c>
      <c r="P10" s="21"/>
      <c r="Q10" s="20">
        <f t="shared" si="0"/>
        <v>0.00816606883919713</v>
      </c>
      <c r="R10" s="21"/>
      <c r="S10" s="13">
        <f t="shared" si="0"/>
        <v>0.0007631840036632832</v>
      </c>
      <c r="T10" s="14">
        <f>SUM(C10:S10)</f>
        <v>1</v>
      </c>
      <c r="U10" s="10"/>
    </row>
    <row r="11" ht="21.75" customHeight="1"/>
    <row r="12" ht="21.75" customHeight="1">
      <c r="B12" s="11" t="s">
        <v>27</v>
      </c>
    </row>
    <row r="13" spans="5:7" ht="13.5" customHeight="1">
      <c r="E13" s="1"/>
      <c r="F13" s="1"/>
      <c r="G13" s="1"/>
    </row>
    <row r="14" spans="2:20" ht="21.75" customHeight="1">
      <c r="B14" s="4" t="s">
        <v>23</v>
      </c>
      <c r="C14" s="22" t="s">
        <v>25</v>
      </c>
      <c r="D14" s="40"/>
      <c r="E14" s="22" t="s">
        <v>22</v>
      </c>
      <c r="F14" s="23"/>
      <c r="G14" s="32" t="s">
        <v>14</v>
      </c>
      <c r="H14" s="32"/>
      <c r="I14" s="31" t="s">
        <v>15</v>
      </c>
      <c r="J14" s="31"/>
      <c r="K14" s="31"/>
      <c r="L14" s="39" t="s">
        <v>16</v>
      </c>
      <c r="M14" s="39"/>
      <c r="N14" s="31" t="s">
        <v>19</v>
      </c>
      <c r="O14" s="31"/>
      <c r="P14" s="31" t="s">
        <v>12</v>
      </c>
      <c r="Q14" s="31"/>
      <c r="R14" s="31" t="s">
        <v>20</v>
      </c>
      <c r="S14" s="31"/>
      <c r="T14" s="34" t="s">
        <v>18</v>
      </c>
    </row>
    <row r="15" spans="2:20" ht="21.75" customHeight="1">
      <c r="B15" s="4" t="s">
        <v>13</v>
      </c>
      <c r="C15" s="4" t="s">
        <v>0</v>
      </c>
      <c r="D15" s="4" t="s">
        <v>1</v>
      </c>
      <c r="E15" s="4" t="s">
        <v>2</v>
      </c>
      <c r="F15" s="4" t="s">
        <v>3</v>
      </c>
      <c r="G15" s="4" t="s">
        <v>2</v>
      </c>
      <c r="H15" s="4" t="s">
        <v>3</v>
      </c>
      <c r="I15" s="4" t="s">
        <v>2</v>
      </c>
      <c r="J15" s="4" t="s">
        <v>3</v>
      </c>
      <c r="K15" s="4" t="s">
        <v>4</v>
      </c>
      <c r="L15" s="4" t="s">
        <v>4</v>
      </c>
      <c r="M15" s="4" t="s">
        <v>5</v>
      </c>
      <c r="N15" s="4" t="s">
        <v>6</v>
      </c>
      <c r="O15" s="4" t="s">
        <v>7</v>
      </c>
      <c r="P15" s="4" t="s">
        <v>7</v>
      </c>
      <c r="Q15" s="4" t="s">
        <v>8</v>
      </c>
      <c r="R15" s="4" t="s">
        <v>8</v>
      </c>
      <c r="S15" s="4" t="s">
        <v>9</v>
      </c>
      <c r="T15" s="35"/>
    </row>
    <row r="16" spans="2:20" ht="21.75" customHeight="1">
      <c r="B16" s="37" t="s">
        <v>21</v>
      </c>
      <c r="C16" s="2">
        <f>C8</f>
        <v>948</v>
      </c>
      <c r="D16" s="2">
        <f>D8</f>
        <v>1376</v>
      </c>
      <c r="E16" s="2">
        <f>E8</f>
        <v>87</v>
      </c>
      <c r="F16" s="2">
        <f>H8</f>
        <v>977</v>
      </c>
      <c r="G16" s="2">
        <f>F8</f>
        <v>2641</v>
      </c>
      <c r="H16" s="2">
        <f>I8</f>
        <v>604</v>
      </c>
      <c r="I16" s="2">
        <f>G8</f>
        <v>469</v>
      </c>
      <c r="J16" s="2">
        <f aca="true" t="shared" si="1" ref="J16:S16">J8</f>
        <v>1509</v>
      </c>
      <c r="K16" s="2">
        <f t="shared" si="1"/>
        <v>2107</v>
      </c>
      <c r="L16" s="2">
        <f t="shared" si="1"/>
        <v>341</v>
      </c>
      <c r="M16" s="2">
        <f t="shared" si="1"/>
        <v>1282</v>
      </c>
      <c r="N16" s="2">
        <f t="shared" si="1"/>
        <v>329</v>
      </c>
      <c r="O16" s="2">
        <f t="shared" si="1"/>
        <v>254</v>
      </c>
      <c r="P16" s="2">
        <f t="shared" si="1"/>
        <v>62</v>
      </c>
      <c r="Q16" s="2">
        <f t="shared" si="1"/>
        <v>72</v>
      </c>
      <c r="R16" s="2">
        <f t="shared" si="1"/>
        <v>35</v>
      </c>
      <c r="S16" s="2">
        <f t="shared" si="1"/>
        <v>10</v>
      </c>
      <c r="T16" s="3">
        <f>SUM(C16:S16)</f>
        <v>13103</v>
      </c>
    </row>
    <row r="17" spans="2:21" ht="21.75" customHeight="1">
      <c r="B17" s="38"/>
      <c r="C17" s="24">
        <f>C16+D16</f>
        <v>2324</v>
      </c>
      <c r="D17" s="28"/>
      <c r="E17" s="24">
        <f>E16+F16</f>
        <v>1064</v>
      </c>
      <c r="F17" s="25"/>
      <c r="G17" s="33">
        <f>G16+H16</f>
        <v>3245</v>
      </c>
      <c r="H17" s="33"/>
      <c r="I17" s="36">
        <f>I16+J16+K16</f>
        <v>4085</v>
      </c>
      <c r="J17" s="36"/>
      <c r="K17" s="36"/>
      <c r="L17" s="36">
        <f>L16+M16</f>
        <v>1623</v>
      </c>
      <c r="M17" s="36"/>
      <c r="N17" s="36">
        <f>N16+O16</f>
        <v>583</v>
      </c>
      <c r="O17" s="36"/>
      <c r="P17" s="36">
        <f>P16+Q16</f>
        <v>134</v>
      </c>
      <c r="Q17" s="36"/>
      <c r="R17" s="36">
        <f>R16+S16</f>
        <v>45</v>
      </c>
      <c r="S17" s="36"/>
      <c r="T17" s="9"/>
      <c r="U17" s="10">
        <f>R17+P17+N17+L17+I17+G17+C17+E17</f>
        <v>13103</v>
      </c>
    </row>
    <row r="18" spans="2:20" ht="24" customHeight="1">
      <c r="B18" s="12" t="s">
        <v>24</v>
      </c>
      <c r="C18" s="18">
        <f>C17/$T$16</f>
        <v>0.17736396245134703</v>
      </c>
      <c r="D18" s="19"/>
      <c r="E18" s="18">
        <f>E17/$T$16</f>
        <v>0.08120277798977334</v>
      </c>
      <c r="F18" s="19"/>
      <c r="G18" s="18">
        <f>G17/$T$16</f>
        <v>0.2476532091887354</v>
      </c>
      <c r="H18" s="19"/>
      <c r="I18" s="27">
        <f>I17/$T$16</f>
        <v>0.3117606654964512</v>
      </c>
      <c r="J18" s="27"/>
      <c r="K18" s="27"/>
      <c r="L18" s="27">
        <f>L17/$T$16</f>
        <v>0.12386476379455087</v>
      </c>
      <c r="M18" s="27"/>
      <c r="N18" s="27">
        <f>ROUND(N17/$T$16,4)</f>
        <v>0.0445</v>
      </c>
      <c r="O18" s="27"/>
      <c r="P18" s="27">
        <f>P17/$T$16</f>
        <v>0.010226665649087995</v>
      </c>
      <c r="Q18" s="27"/>
      <c r="R18" s="27">
        <f>R17/$T$16</f>
        <v>0.0034343280164847744</v>
      </c>
      <c r="S18" s="27"/>
      <c r="T18" s="14">
        <f>SUM(C18:S18)</f>
        <v>1.0000063725864308</v>
      </c>
    </row>
    <row r="19" spans="3:19" ht="22.5" customHeight="1">
      <c r="C19" s="15"/>
      <c r="D19" s="15"/>
      <c r="E19" s="15"/>
      <c r="F19" s="15"/>
      <c r="G19" s="15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</sheetData>
  <sheetProtection/>
  <mergeCells count="44">
    <mergeCell ref="P14:Q14"/>
    <mergeCell ref="R14:S14"/>
    <mergeCell ref="S5:T5"/>
    <mergeCell ref="B8:B9"/>
    <mergeCell ref="Q6:R6"/>
    <mergeCell ref="Q9:R9"/>
    <mergeCell ref="O9:P9"/>
    <mergeCell ref="E9:G9"/>
    <mergeCell ref="H9:J9"/>
    <mergeCell ref="K9:L9"/>
    <mergeCell ref="E6:G6"/>
    <mergeCell ref="K6:L6"/>
    <mergeCell ref="B16:B17"/>
    <mergeCell ref="I14:K14"/>
    <mergeCell ref="L14:M14"/>
    <mergeCell ref="I17:K17"/>
    <mergeCell ref="L17:M17"/>
    <mergeCell ref="C14:D14"/>
    <mergeCell ref="T6:T7"/>
    <mergeCell ref="H6:J6"/>
    <mergeCell ref="G14:H14"/>
    <mergeCell ref="G17:H17"/>
    <mergeCell ref="T14:T15"/>
    <mergeCell ref="N14:O14"/>
    <mergeCell ref="N17:O17"/>
    <mergeCell ref="O6:P6"/>
    <mergeCell ref="P17:Q17"/>
    <mergeCell ref="R17:S17"/>
    <mergeCell ref="I18:K18"/>
    <mergeCell ref="L18:M18"/>
    <mergeCell ref="N18:O18"/>
    <mergeCell ref="P18:Q18"/>
    <mergeCell ref="R18:S18"/>
    <mergeCell ref="C17:D17"/>
    <mergeCell ref="C18:D18"/>
    <mergeCell ref="E18:F18"/>
    <mergeCell ref="Q10:R10"/>
    <mergeCell ref="E14:F14"/>
    <mergeCell ref="E17:F17"/>
    <mergeCell ref="E10:G10"/>
    <mergeCell ref="H10:J10"/>
    <mergeCell ref="K10:L10"/>
    <mergeCell ref="O10:P10"/>
    <mergeCell ref="G18:H18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阿部　重夫</cp:lastModifiedBy>
  <cp:lastPrinted>2010-12-07T08:46:13Z</cp:lastPrinted>
  <dcterms:created xsi:type="dcterms:W3CDTF">2010-06-24T06:33:03Z</dcterms:created>
  <dcterms:modified xsi:type="dcterms:W3CDTF">2012-11-13T11:14:28Z</dcterms:modified>
  <cp:category/>
  <cp:version/>
  <cp:contentType/>
  <cp:contentStatus/>
</cp:coreProperties>
</file>