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5" windowWidth="10185" windowHeight="7665" tabRatio="836" activeTab="0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'計画相談支援'!$A$1:$L$52</definedName>
    <definedName name="_xlnm.Print_Area" localSheetId="1">'地域移行支援'!$A$1:$J$52</definedName>
    <definedName name="_xlnm.Print_Area" localSheetId="2">'地域定着支援'!$A$1:$J$55</definedName>
    <definedName name="_xlnm.Print_Titles" localSheetId="0">'計画相談支援'!$A:$A</definedName>
    <definedName name="_xlnm.Print_Titles" localSheetId="1">'地域移行支援'!$A:$A</definedName>
    <definedName name="_xlnm.Print_Titles" localSheetId="2">'地域定着支援'!$A:$A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<sst xmlns="http://schemas.openxmlformats.org/spreadsheetml/2006/main" count="206" uniqueCount="56">
  <si>
    <t>河内長野市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</si>
  <si>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</si>
  <si>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</si>
  <si>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</si>
  <si>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</si>
  <si>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</si>
  <si>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</si>
  <si>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</si>
  <si>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</si>
  <si>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</si>
  <si>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　②　地域移行支援</t>
  </si>
  <si>
    <t>　③　地域定着支援</t>
  </si>
  <si>
    <t>（５）相談支援</t>
  </si>
  <si>
    <t>H31・R1年度
見込量</t>
  </si>
  <si>
    <t>H31・R1年度
実績値</t>
  </si>
  <si>
    <t>池田市</t>
  </si>
  <si>
    <t>高槻市</t>
  </si>
  <si>
    <t>東大阪市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</si>
  <si>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</si>
  <si>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</si>
  <si>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</si>
  <si>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</si>
  <si>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</si>
  <si>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</si>
  <si>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</si>
  <si>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</si>
  <si>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</si>
  <si>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</si>
  <si>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</si>
  <si>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</si>
  <si>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</si>
  <si>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</si>
  <si>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</si>
  <si>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</si>
  <si>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</si>
  <si>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松原市</t>
  </si>
  <si>
    <t>羽曳野市</t>
  </si>
  <si>
    <t>藤井寺市</t>
  </si>
  <si>
    <t>富田林市</t>
  </si>
  <si>
    <t>大阪狭山市</t>
  </si>
  <si>
    <t>河南町</t>
  </si>
  <si>
    <t>太子町</t>
  </si>
  <si>
    <t>千早赤阪村</t>
  </si>
  <si>
    <t>泉大津市</t>
  </si>
  <si>
    <t>堺市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</si>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</sst>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0.00_);[Red]\(0.00\)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i/>
      <sz val="14"/>
      <color theme="1"/>
      <name val="ＭＳ Ｐゴシック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1" applyNumberFormat="0" applyAlignment="0" applyProtection="0"/>
    <xf numFmtId="0" fontId="44" fillId="38" borderId="1" applyNumberFormat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46" fillId="0" borderId="3" applyNumberFormat="0" applyFill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8" fillId="43" borderId="4" applyNumberFormat="0" applyAlignment="0" applyProtection="0"/>
    <xf numFmtId="0" fontId="48" fillId="43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9" applyNumberFormat="0" applyFill="0" applyAlignment="0" applyProtection="0"/>
    <xf numFmtId="0" fontId="56" fillId="43" borderId="10" applyNumberFormat="0" applyAlignment="0" applyProtection="0"/>
    <xf numFmtId="0" fontId="56" fillId="43" borderId="10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44" borderId="4" applyNumberFormat="0" applyAlignment="0" applyProtection="0"/>
    <xf numFmtId="0" fontId="58" fillId="45" borderId="4" applyNumberFormat="0" applyAlignment="0" applyProtection="0"/>
    <xf numFmtId="0" fontId="2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194" fontId="13" fillId="0" borderId="0" xfId="0" applyNumberFormat="1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left" vertical="center"/>
    </xf>
    <xf numFmtId="194" fontId="8" fillId="0" borderId="0" xfId="0" applyNumberFormat="1" applyFont="1" applyFill="1" applyBorder="1" applyAlignment="1">
      <alignment horizontal="left" vertical="center"/>
    </xf>
    <xf numFmtId="194" fontId="11" fillId="0" borderId="0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Alignment="1">
      <alignment vertical="center"/>
    </xf>
    <xf numFmtId="194" fontId="14" fillId="0" borderId="0" xfId="0" applyNumberFormat="1" applyFont="1" applyFill="1" applyBorder="1" applyAlignment="1">
      <alignment horizontal="lef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0" fillId="16" borderId="11" xfId="0" applyNumberFormat="1" applyFont="1" applyFill="1" applyBorder="1" applyAlignment="1" applyProtection="1">
      <alignment horizontal="center" vertical="center" wrapText="1"/>
      <protection locked="0"/>
    </xf>
    <xf numFmtId="19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94" fontId="0" fillId="16" borderId="13" xfId="0" applyNumberFormat="1" applyFont="1" applyFill="1" applyBorder="1" applyAlignment="1" applyProtection="1">
      <alignment horizontal="center" vertical="center" wrapText="1"/>
      <protection locked="0"/>
    </xf>
    <xf numFmtId="19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4" fontId="0" fillId="16" borderId="15" xfId="0" applyNumberFormat="1" applyFont="1" applyFill="1" applyBorder="1" applyAlignment="1" applyProtection="1">
      <alignment horizontal="center" vertical="center" wrapText="1"/>
      <protection locked="0"/>
    </xf>
    <xf numFmtId="19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94" fontId="0" fillId="16" borderId="17" xfId="0" applyNumberFormat="1" applyFont="1" applyFill="1" applyBorder="1" applyAlignment="1">
      <alignment horizontal="center" vertical="center" wrapText="1"/>
    </xf>
    <xf numFmtId="194" fontId="0" fillId="0" borderId="18" xfId="0" applyNumberFormat="1" applyFont="1" applyFill="1" applyBorder="1" applyAlignment="1">
      <alignment horizontal="center" vertical="center" wrapText="1"/>
    </xf>
    <xf numFmtId="194" fontId="0" fillId="16" borderId="19" xfId="0" applyNumberFormat="1" applyFont="1" applyFill="1" applyBorder="1" applyAlignment="1">
      <alignment horizontal="center" vertical="center" wrapText="1"/>
    </xf>
    <xf numFmtId="194" fontId="0" fillId="0" borderId="20" xfId="0" applyNumberFormat="1" applyFont="1" applyFill="1" applyBorder="1" applyAlignment="1">
      <alignment horizontal="center" vertical="center" wrapText="1"/>
    </xf>
    <xf numFmtId="194" fontId="0" fillId="16" borderId="21" xfId="0" applyNumberFormat="1" applyFont="1" applyFill="1" applyBorder="1" applyAlignment="1">
      <alignment horizontal="center" vertical="center" wrapText="1"/>
    </xf>
    <xf numFmtId="194" fontId="0" fillId="0" borderId="18" xfId="0" applyNumberFormat="1" applyFont="1" applyFill="1" applyBorder="1" applyAlignment="1">
      <alignment horizontal="center" vertical="center" wrapText="1"/>
    </xf>
    <xf numFmtId="194" fontId="0" fillId="16" borderId="22" xfId="0" applyNumberFormat="1" applyFont="1" applyFill="1" applyBorder="1" applyAlignment="1" applyProtection="1">
      <alignment horizontal="center" vertical="center" shrinkToFit="1"/>
      <protection/>
    </xf>
    <xf numFmtId="194" fontId="0" fillId="0" borderId="14" xfId="0" applyNumberFormat="1" applyFont="1" applyFill="1" applyBorder="1" applyAlignment="1" applyProtection="1">
      <alignment horizontal="center" vertical="center" shrinkToFit="1"/>
      <protection/>
    </xf>
    <xf numFmtId="194" fontId="0" fillId="0" borderId="23" xfId="0" applyNumberFormat="1" applyFont="1" applyFill="1" applyBorder="1" applyAlignment="1">
      <alignment horizontal="center" vertical="center" wrapText="1"/>
    </xf>
    <xf numFmtId="194" fontId="0" fillId="47" borderId="24" xfId="0" applyNumberFormat="1" applyFont="1" applyFill="1" applyBorder="1" applyAlignment="1">
      <alignment vertical="center" shrinkToFit="1"/>
    </xf>
    <xf numFmtId="194" fontId="60" fillId="16" borderId="25" xfId="80" applyNumberFormat="1" applyFont="1" applyFill="1" applyBorder="1" applyAlignment="1" applyProtection="1">
      <alignment horizontal="right" vertical="center"/>
      <protection locked="0"/>
    </xf>
    <xf numFmtId="194" fontId="60" fillId="0" borderId="26" xfId="80" applyNumberFormat="1" applyFont="1" applyFill="1" applyBorder="1" applyAlignment="1">
      <alignment horizontal="right" vertical="center"/>
    </xf>
    <xf numFmtId="194" fontId="60" fillId="16" borderId="27" xfId="80" applyNumberFormat="1" applyFont="1" applyFill="1" applyBorder="1" applyAlignment="1" applyProtection="1">
      <alignment vertical="center"/>
      <protection locked="0"/>
    </xf>
    <xf numFmtId="194" fontId="60" fillId="16" borderId="28" xfId="80" applyNumberFormat="1" applyFont="1" applyFill="1" applyBorder="1" applyAlignment="1" applyProtection="1">
      <alignment vertical="center"/>
      <protection locked="0"/>
    </xf>
    <xf numFmtId="194" fontId="0" fillId="16" borderId="29" xfId="80" applyNumberFormat="1" applyFont="1" applyFill="1" applyBorder="1" applyAlignment="1" applyProtection="1">
      <alignment vertical="center"/>
      <protection locked="0"/>
    </xf>
    <xf numFmtId="194" fontId="0" fillId="47" borderId="30" xfId="0" applyNumberFormat="1" applyFont="1" applyFill="1" applyBorder="1" applyAlignment="1">
      <alignment vertical="center" shrinkToFit="1"/>
    </xf>
    <xf numFmtId="194" fontId="60" fillId="16" borderId="31" xfId="80" applyNumberFormat="1" applyFont="1" applyFill="1" applyBorder="1" applyAlignment="1" applyProtection="1">
      <alignment vertical="center"/>
      <protection locked="0"/>
    </xf>
    <xf numFmtId="194" fontId="60" fillId="16" borderId="32" xfId="80" applyNumberFormat="1" applyFont="1" applyFill="1" applyBorder="1" applyAlignment="1" applyProtection="1">
      <alignment vertical="center"/>
      <protection locked="0"/>
    </xf>
    <xf numFmtId="194" fontId="0" fillId="16" borderId="33" xfId="80" applyNumberFormat="1" applyFont="1" applyFill="1" applyBorder="1" applyAlignment="1" applyProtection="1">
      <alignment horizontal="right" vertical="center"/>
      <protection locked="0"/>
    </xf>
    <xf numFmtId="194" fontId="5" fillId="0" borderId="0" xfId="0" applyNumberFormat="1" applyFont="1" applyFill="1" applyAlignment="1">
      <alignment vertical="center"/>
    </xf>
    <xf numFmtId="194" fontId="10" fillId="16" borderId="31" xfId="80" applyNumberFormat="1" applyFont="1" applyFill="1" applyBorder="1" applyAlignment="1" applyProtection="1">
      <alignment vertical="center"/>
      <protection locked="0"/>
    </xf>
    <xf numFmtId="194" fontId="10" fillId="16" borderId="32" xfId="80" applyNumberFormat="1" applyFont="1" applyFill="1" applyBorder="1" applyAlignment="1" applyProtection="1">
      <alignment vertical="center"/>
      <protection locked="0"/>
    </xf>
    <xf numFmtId="194" fontId="10" fillId="16" borderId="32" xfId="80" applyNumberFormat="1" applyFont="1" applyFill="1" applyBorder="1" applyAlignment="1" applyProtection="1">
      <alignment vertical="center" wrapText="1"/>
      <protection locked="0"/>
    </xf>
    <xf numFmtId="194" fontId="0" fillId="47" borderId="34" xfId="0" applyNumberFormat="1" applyFont="1" applyFill="1" applyBorder="1" applyAlignment="1">
      <alignment vertical="center" shrinkToFit="1"/>
    </xf>
    <xf numFmtId="194" fontId="60" fillId="16" borderId="19" xfId="80" applyNumberFormat="1" applyFont="1" applyFill="1" applyBorder="1" applyAlignment="1" applyProtection="1">
      <alignment vertical="center"/>
      <protection locked="0"/>
    </xf>
    <xf numFmtId="194" fontId="60" fillId="16" borderId="15" xfId="80" applyNumberFormat="1" applyFont="1" applyFill="1" applyBorder="1" applyAlignment="1" applyProtection="1">
      <alignment vertical="center"/>
      <protection locked="0"/>
    </xf>
    <xf numFmtId="194" fontId="0" fillId="16" borderId="35" xfId="80" applyNumberFormat="1" applyFont="1" applyFill="1" applyBorder="1" applyAlignment="1" applyProtection="1">
      <alignment horizontal="right" vertical="center"/>
      <protection locked="0"/>
    </xf>
    <xf numFmtId="194" fontId="60" fillId="16" borderId="21" xfId="80" applyNumberFormat="1" applyFont="1" applyFill="1" applyBorder="1" applyAlignment="1" applyProtection="1">
      <alignment vertical="center"/>
      <protection locked="0"/>
    </xf>
    <xf numFmtId="194" fontId="9" fillId="48" borderId="36" xfId="0" applyNumberFormat="1" applyFont="1" applyFill="1" applyBorder="1" applyAlignment="1">
      <alignment vertical="center" shrinkToFit="1"/>
    </xf>
    <xf numFmtId="194" fontId="61" fillId="48" borderId="37" xfId="80" applyNumberFormat="1" applyFont="1" applyFill="1" applyBorder="1" applyAlignment="1">
      <alignment horizontal="right" vertical="center"/>
    </xf>
    <xf numFmtId="194" fontId="61" fillId="48" borderId="38" xfId="80" applyNumberFormat="1" applyFont="1" applyFill="1" applyBorder="1" applyAlignment="1">
      <alignment horizontal="right" vertical="center"/>
    </xf>
    <xf numFmtId="194" fontId="61" fillId="48" borderId="39" xfId="80" applyNumberFormat="1" applyFont="1" applyFill="1" applyBorder="1" applyAlignment="1">
      <alignment horizontal="right" vertical="center"/>
    </xf>
    <xf numFmtId="194" fontId="61" fillId="48" borderId="40" xfId="80" applyNumberFormat="1" applyFont="1" applyFill="1" applyBorder="1" applyAlignment="1">
      <alignment horizontal="right" vertical="center"/>
    </xf>
    <xf numFmtId="194" fontId="61" fillId="48" borderId="41" xfId="80" applyNumberFormat="1" applyFont="1" applyFill="1" applyBorder="1" applyAlignment="1">
      <alignment horizontal="right" vertical="center"/>
    </xf>
    <xf numFmtId="194" fontId="61" fillId="48" borderId="42" xfId="80" applyNumberFormat="1" applyFont="1" applyFill="1" applyBorder="1" applyAlignment="1">
      <alignment horizontal="right" vertical="center" shrinkToFit="1"/>
    </xf>
    <xf numFmtId="194" fontId="61" fillId="48" borderId="43" xfId="80" applyNumberFormat="1" applyFont="1" applyFill="1" applyBorder="1" applyAlignment="1">
      <alignment horizontal="right" vertical="center" shrinkToFit="1"/>
    </xf>
    <xf numFmtId="194" fontId="61" fillId="48" borderId="44" xfId="80" applyNumberFormat="1" applyFont="1" applyFill="1" applyBorder="1" applyAlignment="1">
      <alignment horizontal="right" vertical="center"/>
    </xf>
    <xf numFmtId="194" fontId="6" fillId="0" borderId="0" xfId="0" applyNumberFormat="1" applyFont="1" applyFill="1" applyAlignment="1">
      <alignment vertical="center"/>
    </xf>
    <xf numFmtId="194" fontId="5" fillId="0" borderId="45" xfId="0" applyNumberFormat="1" applyFont="1" applyFill="1" applyBorder="1" applyAlignment="1">
      <alignment vertical="center"/>
    </xf>
    <xf numFmtId="194" fontId="62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vertical="center"/>
    </xf>
    <xf numFmtId="194" fontId="12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0" fillId="47" borderId="24" xfId="0" applyNumberFormat="1" applyFont="1" applyFill="1" applyBorder="1" applyAlignment="1">
      <alignment vertical="center" shrinkToFit="1"/>
    </xf>
    <xf numFmtId="194" fontId="60" fillId="16" borderId="46" xfId="80" applyNumberFormat="1" applyFont="1" applyFill="1" applyBorder="1" applyAlignment="1" applyProtection="1">
      <alignment horizontal="right" vertical="center"/>
      <protection locked="0"/>
    </xf>
    <xf numFmtId="194" fontId="0" fillId="47" borderId="30" xfId="0" applyNumberFormat="1" applyFont="1" applyFill="1" applyBorder="1" applyAlignment="1">
      <alignment vertical="center" shrinkToFit="1"/>
    </xf>
    <xf numFmtId="194" fontId="60" fillId="16" borderId="47" xfId="80" applyNumberFormat="1" applyFont="1" applyFill="1" applyBorder="1" applyAlignment="1" applyProtection="1">
      <alignment horizontal="right" vertical="center"/>
      <protection locked="0"/>
    </xf>
    <xf numFmtId="194" fontId="0" fillId="47" borderId="30" xfId="0" applyNumberFormat="1" applyFont="1" applyFill="1" applyBorder="1" applyAlignment="1">
      <alignment vertical="center" shrinkToFit="1"/>
    </xf>
    <xf numFmtId="194" fontId="0" fillId="47" borderId="34" xfId="0" applyNumberFormat="1" applyFont="1" applyFill="1" applyBorder="1" applyAlignment="1">
      <alignment vertical="center" shrinkToFit="1"/>
    </xf>
    <xf numFmtId="194" fontId="60" fillId="16" borderId="48" xfId="80" applyNumberFormat="1" applyFont="1" applyFill="1" applyBorder="1" applyAlignment="1" applyProtection="1">
      <alignment horizontal="right" vertical="center"/>
      <protection locked="0"/>
    </xf>
    <xf numFmtId="194" fontId="60" fillId="16" borderId="13" xfId="80" applyNumberFormat="1" applyFont="1" applyFill="1" applyBorder="1" applyAlignment="1" applyProtection="1">
      <alignment vertical="center"/>
      <protection locked="0"/>
    </xf>
    <xf numFmtId="194" fontId="10" fillId="17" borderId="31" xfId="80" applyNumberFormat="1" applyFont="1" applyFill="1" applyBorder="1" applyAlignment="1" applyProtection="1">
      <alignment vertical="center"/>
      <protection locked="0"/>
    </xf>
    <xf numFmtId="194" fontId="10" fillId="0" borderId="49" xfId="80" applyNumberFormat="1" applyFont="1" applyFill="1" applyBorder="1" applyAlignment="1" applyProtection="1">
      <alignment vertical="center"/>
      <protection locked="0"/>
    </xf>
    <xf numFmtId="194" fontId="10" fillId="17" borderId="32" xfId="80" applyNumberFormat="1" applyFont="1" applyFill="1" applyBorder="1" applyAlignment="1" applyProtection="1">
      <alignment vertical="center"/>
      <protection locked="0"/>
    </xf>
    <xf numFmtId="194" fontId="0" fillId="17" borderId="33" xfId="80" applyNumberFormat="1" applyFont="1" applyFill="1" applyBorder="1" applyAlignment="1" applyProtection="1">
      <alignment horizontal="right" vertical="center"/>
      <protection locked="0"/>
    </xf>
    <xf numFmtId="194" fontId="10" fillId="0" borderId="50" xfId="80" applyNumberFormat="1" applyFont="1" applyFill="1" applyBorder="1" applyAlignment="1" applyProtection="1">
      <alignment vertical="center"/>
      <protection locked="0"/>
    </xf>
    <xf numFmtId="194" fontId="0" fillId="0" borderId="51" xfId="80" applyNumberFormat="1" applyFont="1" applyFill="1" applyBorder="1" applyAlignment="1" applyProtection="1">
      <alignment horizontal="right" vertical="center"/>
      <protection locked="0"/>
    </xf>
    <xf numFmtId="194" fontId="10" fillId="0" borderId="26" xfId="80" applyNumberFormat="1" applyFont="1" applyFill="1" applyBorder="1" applyAlignment="1" applyProtection="1">
      <alignment vertical="center"/>
      <protection locked="0"/>
    </xf>
    <xf numFmtId="194" fontId="10" fillId="17" borderId="31" xfId="80" applyNumberFormat="1" applyFont="1" applyFill="1" applyBorder="1" applyAlignment="1" applyProtection="1">
      <alignment vertical="center"/>
      <protection locked="0"/>
    </xf>
    <xf numFmtId="194" fontId="10" fillId="17" borderId="32" xfId="80" applyNumberFormat="1" applyFont="1" applyFill="1" applyBorder="1" applyAlignment="1" applyProtection="1">
      <alignment vertical="center"/>
      <protection locked="0"/>
    </xf>
    <xf numFmtId="194" fontId="0" fillId="17" borderId="33" xfId="80" applyNumberFormat="1" applyFont="1" applyFill="1" applyBorder="1" applyAlignment="1" applyProtection="1">
      <alignment horizontal="right" vertical="center"/>
      <protection locked="0"/>
    </xf>
    <xf numFmtId="194" fontId="10" fillId="0" borderId="51" xfId="80" applyNumberFormat="1" applyFont="1" applyFill="1" applyBorder="1" applyAlignment="1" applyProtection="1">
      <alignment vertical="center"/>
      <protection locked="0"/>
    </xf>
    <xf numFmtId="194" fontId="60" fillId="0" borderId="49" xfId="80" applyNumberFormat="1" applyFont="1" applyFill="1" applyBorder="1" applyAlignment="1" applyProtection="1">
      <alignment vertical="center"/>
      <protection locked="0"/>
    </xf>
    <xf numFmtId="194" fontId="60" fillId="0" borderId="51" xfId="80" applyNumberFormat="1" applyFont="1" applyFill="1" applyBorder="1" applyAlignment="1" applyProtection="1">
      <alignment vertical="center"/>
      <protection locked="0"/>
    </xf>
    <xf numFmtId="194" fontId="60" fillId="0" borderId="50" xfId="80" applyNumberFormat="1" applyFont="1" applyFill="1" applyBorder="1" applyAlignment="1" applyProtection="1">
      <alignment vertical="center"/>
      <protection locked="0"/>
    </xf>
    <xf numFmtId="194" fontId="60" fillId="0" borderId="16" xfId="80" applyNumberFormat="1" applyFont="1" applyFill="1" applyBorder="1" applyAlignment="1" applyProtection="1">
      <alignment vertical="center"/>
      <protection locked="0"/>
    </xf>
    <xf numFmtId="194" fontId="60" fillId="0" borderId="14" xfId="80" applyNumberFormat="1" applyFont="1" applyFill="1" applyBorder="1" applyAlignment="1" applyProtection="1">
      <alignment vertical="center"/>
      <protection locked="0"/>
    </xf>
    <xf numFmtId="194" fontId="60" fillId="0" borderId="52" xfId="80" applyNumberFormat="1" applyFont="1" applyFill="1" applyBorder="1" applyAlignment="1" applyProtection="1">
      <alignment vertical="center"/>
      <protection locked="0"/>
    </xf>
    <xf numFmtId="194" fontId="60" fillId="0" borderId="53" xfId="80" applyNumberFormat="1" applyFont="1" applyFill="1" applyBorder="1" applyAlignment="1" applyProtection="1">
      <alignment vertical="center"/>
      <protection locked="0"/>
    </xf>
    <xf numFmtId="194" fontId="60" fillId="0" borderId="26" xfId="80" applyNumberFormat="1" applyFont="1" applyFill="1" applyBorder="1" applyAlignment="1" applyProtection="1">
      <alignment vertical="center"/>
      <protection locked="0"/>
    </xf>
    <xf numFmtId="194" fontId="60" fillId="0" borderId="12" xfId="80" applyNumberFormat="1" applyFont="1" applyFill="1" applyBorder="1" applyAlignment="1" applyProtection="1">
      <alignment vertical="center"/>
      <protection locked="0"/>
    </xf>
    <xf numFmtId="194" fontId="0" fillId="0" borderId="54" xfId="80" applyNumberFormat="1" applyFont="1" applyFill="1" applyBorder="1" applyAlignment="1" applyProtection="1">
      <alignment vertical="center"/>
      <protection locked="0"/>
    </xf>
    <xf numFmtId="194" fontId="0" fillId="0" borderId="51" xfId="80" applyNumberFormat="1" applyFont="1" applyFill="1" applyBorder="1" applyAlignment="1" applyProtection="1">
      <alignment horizontal="right" vertical="center"/>
      <protection locked="0"/>
    </xf>
    <xf numFmtId="194" fontId="0" fillId="0" borderId="20" xfId="80" applyNumberFormat="1" applyFont="1" applyFill="1" applyBorder="1" applyAlignment="1" applyProtection="1">
      <alignment horizontal="right" vertical="center"/>
      <protection locked="0"/>
    </xf>
    <xf numFmtId="194" fontId="60" fillId="0" borderId="55" xfId="80" applyNumberFormat="1" applyFont="1" applyFill="1" applyBorder="1" applyAlignment="1" applyProtection="1">
      <alignment vertical="center"/>
      <protection locked="0"/>
    </xf>
    <xf numFmtId="194" fontId="10" fillId="0" borderId="50" xfId="80" applyNumberFormat="1" applyFont="1" applyFill="1" applyBorder="1" applyAlignment="1" applyProtection="1">
      <alignment vertical="center" wrapText="1"/>
      <protection locked="0"/>
    </xf>
    <xf numFmtId="194" fontId="63" fillId="16" borderId="31" xfId="80" applyNumberFormat="1" applyFont="1" applyFill="1" applyBorder="1" applyAlignment="1" applyProtection="1">
      <alignment vertical="center"/>
      <protection locked="0"/>
    </xf>
    <xf numFmtId="194" fontId="63" fillId="0" borderId="49" xfId="80" applyNumberFormat="1" applyFont="1" applyFill="1" applyBorder="1" applyAlignment="1" applyProtection="1">
      <alignment vertical="center"/>
      <protection locked="0"/>
    </xf>
    <xf numFmtId="194" fontId="63" fillId="16" borderId="32" xfId="80" applyNumberFormat="1" applyFont="1" applyFill="1" applyBorder="1" applyAlignment="1" applyProtection="1">
      <alignment vertical="center"/>
      <protection locked="0"/>
    </xf>
    <xf numFmtId="194" fontId="63" fillId="0" borderId="50" xfId="80" applyNumberFormat="1" applyFont="1" applyFill="1" applyBorder="1" applyAlignment="1" applyProtection="1">
      <alignment vertical="center"/>
      <protection locked="0"/>
    </xf>
    <xf numFmtId="194" fontId="63" fillId="0" borderId="51" xfId="80" applyNumberFormat="1" applyFont="1" applyFill="1" applyBorder="1" applyAlignment="1" applyProtection="1">
      <alignment vertical="center"/>
      <protection locked="0"/>
    </xf>
    <xf numFmtId="194" fontId="15" fillId="16" borderId="31" xfId="80" applyNumberFormat="1" applyFont="1" applyFill="1" applyBorder="1" applyAlignment="1" applyProtection="1">
      <alignment vertical="center"/>
      <protection locked="0"/>
    </xf>
    <xf numFmtId="194" fontId="15" fillId="0" borderId="49" xfId="80" applyNumberFormat="1" applyFont="1" applyFill="1" applyBorder="1" applyAlignment="1" applyProtection="1">
      <alignment vertical="center"/>
      <protection locked="0"/>
    </xf>
    <xf numFmtId="194" fontId="15" fillId="0" borderId="51" xfId="80" applyNumberFormat="1" applyFont="1" applyFill="1" applyBorder="1" applyAlignment="1" applyProtection="1">
      <alignment vertical="center"/>
      <protection locked="0"/>
    </xf>
    <xf numFmtId="194" fontId="15" fillId="16" borderId="32" xfId="80" applyNumberFormat="1" applyFont="1" applyFill="1" applyBorder="1" applyAlignment="1" applyProtection="1">
      <alignment vertical="center"/>
      <protection locked="0"/>
    </xf>
    <xf numFmtId="194" fontId="15" fillId="0" borderId="50" xfId="80" applyNumberFormat="1" applyFont="1" applyFill="1" applyBorder="1" applyAlignment="1" applyProtection="1">
      <alignment vertical="center"/>
      <protection locked="0"/>
    </xf>
    <xf numFmtId="194" fontId="15" fillId="17" borderId="31" xfId="80" applyNumberFormat="1" applyFont="1" applyFill="1" applyBorder="1" applyAlignment="1" applyProtection="1">
      <alignment vertical="center"/>
      <protection locked="0"/>
    </xf>
    <xf numFmtId="194" fontId="15" fillId="17" borderId="32" xfId="80" applyNumberFormat="1" applyFont="1" applyFill="1" applyBorder="1" applyAlignment="1" applyProtection="1">
      <alignment vertical="center"/>
      <protection locked="0"/>
    </xf>
    <xf numFmtId="194" fontId="63" fillId="16" borderId="19" xfId="80" applyNumberFormat="1" applyFont="1" applyFill="1" applyBorder="1" applyAlignment="1" applyProtection="1">
      <alignment vertical="center"/>
      <protection locked="0"/>
    </xf>
    <xf numFmtId="194" fontId="63" fillId="0" borderId="52" xfId="80" applyNumberFormat="1" applyFont="1" applyFill="1" applyBorder="1" applyAlignment="1" applyProtection="1">
      <alignment vertical="center"/>
      <protection locked="0"/>
    </xf>
    <xf numFmtId="194" fontId="63" fillId="16" borderId="13" xfId="80" applyNumberFormat="1" applyFont="1" applyFill="1" applyBorder="1" applyAlignment="1" applyProtection="1">
      <alignment vertical="center"/>
      <protection locked="0"/>
    </xf>
    <xf numFmtId="194" fontId="63" fillId="0" borderId="14" xfId="80" applyNumberFormat="1" applyFont="1" applyFill="1" applyBorder="1" applyAlignment="1" applyProtection="1">
      <alignment vertical="center"/>
      <protection locked="0"/>
    </xf>
    <xf numFmtId="194" fontId="63" fillId="16" borderId="21" xfId="80" applyNumberFormat="1" applyFont="1" applyFill="1" applyBorder="1" applyAlignment="1" applyProtection="1">
      <alignment vertical="center"/>
      <protection locked="0"/>
    </xf>
    <xf numFmtId="194" fontId="63" fillId="0" borderId="16" xfId="80" applyNumberFormat="1" applyFont="1" applyFill="1" applyBorder="1" applyAlignment="1" applyProtection="1">
      <alignment vertical="center"/>
      <protection locked="0"/>
    </xf>
    <xf numFmtId="194" fontId="64" fillId="48" borderId="39" xfId="80" applyNumberFormat="1" applyFont="1" applyFill="1" applyBorder="1" applyAlignment="1">
      <alignment horizontal="right" vertical="center"/>
    </xf>
    <xf numFmtId="194" fontId="64" fillId="48" borderId="40" xfId="80" applyNumberFormat="1" applyFont="1" applyFill="1" applyBorder="1" applyAlignment="1">
      <alignment horizontal="right" vertical="center"/>
    </xf>
    <xf numFmtId="194" fontId="64" fillId="48" borderId="41" xfId="80" applyNumberFormat="1" applyFont="1" applyFill="1" applyBorder="1" applyAlignment="1">
      <alignment horizontal="right" vertical="center"/>
    </xf>
    <xf numFmtId="194" fontId="64" fillId="48" borderId="44" xfId="80" applyNumberFormat="1" applyFont="1" applyFill="1" applyBorder="1" applyAlignment="1">
      <alignment horizontal="right" vertical="center"/>
    </xf>
    <xf numFmtId="194" fontId="0" fillId="0" borderId="56" xfId="0" applyNumberFormat="1" applyFont="1" applyFill="1" applyBorder="1" applyAlignment="1">
      <alignment horizontal="right" vertical="center"/>
    </xf>
    <xf numFmtId="194" fontId="0" fillId="49" borderId="57" xfId="0" applyNumberFormat="1" applyFont="1" applyFill="1" applyBorder="1" applyAlignment="1">
      <alignment horizontal="center" vertical="center"/>
    </xf>
    <xf numFmtId="194" fontId="0" fillId="49" borderId="58" xfId="0" applyNumberFormat="1" applyFont="1" applyFill="1" applyBorder="1" applyAlignment="1">
      <alignment horizontal="center" vertical="center"/>
    </xf>
    <xf numFmtId="194" fontId="0" fillId="49" borderId="59" xfId="0" applyNumberFormat="1" applyFont="1" applyFill="1" applyBorder="1" applyAlignment="1">
      <alignment horizontal="center" vertical="center" wrapText="1"/>
    </xf>
    <xf numFmtId="194" fontId="0" fillId="49" borderId="60" xfId="0" applyNumberFormat="1" applyFont="1" applyFill="1" applyBorder="1" applyAlignment="1">
      <alignment horizontal="center" vertical="center" wrapText="1"/>
    </xf>
    <xf numFmtId="194" fontId="0" fillId="49" borderId="61" xfId="0" applyNumberFormat="1" applyFont="1" applyFill="1" applyBorder="1" applyAlignment="1">
      <alignment horizontal="center" vertical="center"/>
    </xf>
    <xf numFmtId="194" fontId="0" fillId="0" borderId="62" xfId="0" applyNumberFormat="1" applyFont="1" applyFill="1" applyBorder="1" applyAlignment="1">
      <alignment horizontal="center" vertical="center"/>
    </xf>
    <xf numFmtId="194" fontId="0" fillId="0" borderId="63" xfId="0" applyNumberFormat="1" applyFont="1" applyFill="1" applyBorder="1" applyAlignment="1">
      <alignment horizontal="center" vertical="center"/>
    </xf>
    <xf numFmtId="194" fontId="0" fillId="0" borderId="64" xfId="0" applyNumberFormat="1" applyFont="1" applyFill="1" applyBorder="1" applyAlignment="1">
      <alignment horizontal="center" vertical="center"/>
    </xf>
    <xf numFmtId="194" fontId="0" fillId="49" borderId="29" xfId="0" applyNumberFormat="1" applyFont="1" applyFill="1" applyBorder="1" applyAlignment="1">
      <alignment horizontal="center" vertical="center" wrapText="1"/>
    </xf>
    <xf numFmtId="194" fontId="0" fillId="49" borderId="54" xfId="0" applyNumberFormat="1" applyFont="1" applyFill="1" applyBorder="1" applyAlignment="1">
      <alignment horizontal="center" vertical="center" wrapText="1"/>
    </xf>
    <xf numFmtId="194" fontId="0" fillId="0" borderId="56" xfId="0" applyNumberFormat="1" applyFont="1" applyFill="1" applyBorder="1" applyAlignment="1">
      <alignment horizontal="right" vertical="center"/>
    </xf>
    <xf numFmtId="194" fontId="0" fillId="49" borderId="57" xfId="0" applyNumberFormat="1" applyFont="1" applyFill="1" applyBorder="1" applyAlignment="1">
      <alignment horizontal="center" vertical="center"/>
    </xf>
    <xf numFmtId="194" fontId="0" fillId="49" borderId="58" xfId="0" applyNumberFormat="1" applyFont="1" applyFill="1" applyBorder="1" applyAlignment="1">
      <alignment horizontal="center" vertical="center"/>
    </xf>
    <xf numFmtId="194" fontId="0" fillId="49" borderId="59" xfId="0" applyNumberFormat="1" applyFont="1" applyFill="1" applyBorder="1" applyAlignment="1">
      <alignment horizontal="center" vertical="center"/>
    </xf>
    <xf numFmtId="194" fontId="0" fillId="49" borderId="60" xfId="0" applyNumberFormat="1" applyFont="1" applyFill="1" applyBorder="1" applyAlignment="1">
      <alignment horizontal="center" vertical="center"/>
    </xf>
    <xf numFmtId="194" fontId="0" fillId="49" borderId="59" xfId="0" applyNumberFormat="1" applyFont="1" applyFill="1" applyBorder="1" applyAlignment="1">
      <alignment horizontal="center" vertical="center" wrapText="1"/>
    </xf>
    <xf numFmtId="194" fontId="0" fillId="49" borderId="60" xfId="0" applyNumberFormat="1" applyFont="1" applyFill="1" applyBorder="1" applyAlignment="1">
      <alignment horizontal="center" vertical="center" wrapText="1"/>
    </xf>
    <xf numFmtId="194" fontId="0" fillId="49" borderId="61" xfId="0" applyNumberFormat="1" applyFont="1" applyFill="1" applyBorder="1" applyAlignment="1">
      <alignment horizontal="center" vertical="center"/>
    </xf>
    <xf numFmtId="194" fontId="0" fillId="0" borderId="62" xfId="0" applyNumberFormat="1" applyFont="1" applyFill="1" applyBorder="1" applyAlignment="1">
      <alignment horizontal="center" vertical="center"/>
    </xf>
    <xf numFmtId="194" fontId="0" fillId="0" borderId="63" xfId="0" applyNumberFormat="1" applyFont="1" applyFill="1" applyBorder="1" applyAlignment="1">
      <alignment horizontal="center" vertical="center"/>
    </xf>
    <xf numFmtId="194" fontId="0" fillId="0" borderId="64" xfId="0" applyNumberFormat="1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Currency [0]" xfId="92"/>
    <cellStyle name="Currency" xfId="93"/>
    <cellStyle name="入力" xfId="94"/>
    <cellStyle name="入力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50</xdr:row>
      <xdr:rowOff>104775</xdr:rowOff>
    </xdr:from>
    <xdr:to>
      <xdr:col>12</xdr:col>
      <xdr:colOff>57150</xdr:colOff>
      <xdr:row>51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630275" y="911542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50</xdr:row>
      <xdr:rowOff>66675</xdr:rowOff>
    </xdr:from>
    <xdr:to>
      <xdr:col>10</xdr:col>
      <xdr:colOff>114300</xdr:colOff>
      <xdr:row>52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915900" y="11125200"/>
          <a:ext cx="714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52</xdr:row>
      <xdr:rowOff>152400</xdr:rowOff>
    </xdr:from>
    <xdr:to>
      <xdr:col>10</xdr:col>
      <xdr:colOff>238125</xdr:colOff>
      <xdr:row>54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915900" y="10753725"/>
          <a:ext cx="838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5" customWidth="1"/>
    <col min="2" max="7" width="16.25390625" style="5" customWidth="1"/>
    <col min="8" max="9" width="16.25390625" style="56" customWidth="1"/>
    <col min="10" max="11" width="16.25390625" style="5" customWidth="1"/>
    <col min="12" max="14" width="8.625" style="5" bestFit="1" customWidth="1"/>
    <col min="15" max="16384" width="9.00390625" style="5" customWidth="1"/>
  </cols>
  <sheetData>
    <row r="1" spans="1:14" ht="24" customHeight="1">
      <c r="A1" s="1" t="s">
        <v>12</v>
      </c>
      <c r="B1" s="2"/>
      <c r="C1" s="2"/>
      <c r="D1" s="3"/>
      <c r="E1" s="3"/>
      <c r="F1" s="3"/>
      <c r="G1" s="3"/>
      <c r="H1" s="4"/>
      <c r="I1" s="4"/>
      <c r="J1" s="3"/>
      <c r="K1" s="3"/>
      <c r="L1" s="3"/>
      <c r="M1" s="3"/>
      <c r="N1" s="3"/>
    </row>
    <row r="2" spans="1:14" ht="18.75" customHeight="1">
      <c r="A2" s="6" t="s">
        <v>9</v>
      </c>
      <c r="B2" s="2"/>
      <c r="C2" s="2"/>
      <c r="D2" s="3"/>
      <c r="E2" s="3"/>
      <c r="F2" s="3"/>
      <c r="G2" s="3"/>
      <c r="H2" s="4"/>
      <c r="I2" s="4"/>
      <c r="J2" s="3"/>
      <c r="K2" s="3"/>
      <c r="L2" s="3"/>
      <c r="M2" s="3"/>
      <c r="N2" s="3"/>
    </row>
    <row r="3" spans="7:14" ht="18" customHeight="1" thickBot="1">
      <c r="G3" s="112"/>
      <c r="H3" s="112"/>
      <c r="I3" s="112"/>
      <c r="J3" s="112"/>
      <c r="K3" s="112"/>
      <c r="L3" s="7"/>
      <c r="M3" s="7"/>
      <c r="N3" s="7"/>
    </row>
    <row r="4" spans="1:11" ht="18.75" customHeight="1">
      <c r="A4" s="118" t="s">
        <v>6</v>
      </c>
      <c r="B4" s="113" t="s">
        <v>2</v>
      </c>
      <c r="C4" s="114"/>
      <c r="D4" s="115" t="s">
        <v>3</v>
      </c>
      <c r="E4" s="116"/>
      <c r="F4" s="114" t="s">
        <v>4</v>
      </c>
      <c r="G4" s="114"/>
      <c r="H4" s="121" t="s">
        <v>8</v>
      </c>
      <c r="I4" s="122"/>
      <c r="J4" s="114" t="s">
        <v>5</v>
      </c>
      <c r="K4" s="117"/>
    </row>
    <row r="5" spans="1:11" ht="46.5" customHeight="1">
      <c r="A5" s="119"/>
      <c r="B5" s="8" t="s">
        <v>13</v>
      </c>
      <c r="C5" s="9" t="s">
        <v>14</v>
      </c>
      <c r="D5" s="10" t="s">
        <v>13</v>
      </c>
      <c r="E5" s="11" t="s">
        <v>14</v>
      </c>
      <c r="F5" s="12" t="s">
        <v>13</v>
      </c>
      <c r="G5" s="9" t="s">
        <v>14</v>
      </c>
      <c r="H5" s="10" t="s">
        <v>13</v>
      </c>
      <c r="I5" s="11" t="s">
        <v>14</v>
      </c>
      <c r="J5" s="12" t="s">
        <v>13</v>
      </c>
      <c r="K5" s="13" t="s">
        <v>14</v>
      </c>
    </row>
    <row r="6" spans="1:11" ht="14.25" thickBot="1">
      <c r="A6" s="120"/>
      <c r="B6" s="14" t="s">
        <v>7</v>
      </c>
      <c r="C6" s="15" t="s">
        <v>7</v>
      </c>
      <c r="D6" s="16" t="s">
        <v>7</v>
      </c>
      <c r="E6" s="17" t="s">
        <v>7</v>
      </c>
      <c r="F6" s="18" t="s">
        <v>7</v>
      </c>
      <c r="G6" s="19" t="s">
        <v>7</v>
      </c>
      <c r="H6" s="20" t="s">
        <v>7</v>
      </c>
      <c r="I6" s="21" t="s">
        <v>7</v>
      </c>
      <c r="J6" s="18" t="s">
        <v>7</v>
      </c>
      <c r="K6" s="22" t="s">
        <v>7</v>
      </c>
    </row>
    <row r="7" spans="1:11" ht="12.75" customHeight="1">
      <c r="A7" s="23" t="s">
        <v>1</v>
      </c>
      <c r="B7" s="24">
        <f>SUM(D7,F7,H7,J7)</f>
        <v>7413</v>
      </c>
      <c r="C7" s="25">
        <f>E7+G7+I7+K7</f>
        <v>7212</v>
      </c>
      <c r="D7" s="26">
        <v>2442</v>
      </c>
      <c r="E7" s="76">
        <v>2082</v>
      </c>
      <c r="F7" s="27">
        <v>2041</v>
      </c>
      <c r="G7" s="82">
        <v>1939</v>
      </c>
      <c r="H7" s="28">
        <v>21</v>
      </c>
      <c r="I7" s="85">
        <v>10</v>
      </c>
      <c r="J7" s="27">
        <v>2909</v>
      </c>
      <c r="K7" s="88">
        <v>3181</v>
      </c>
    </row>
    <row r="8" spans="1:11" s="33" customFormat="1" ht="12.75" customHeight="1">
      <c r="A8" s="29" t="s">
        <v>15</v>
      </c>
      <c r="B8" s="24">
        <f>SUM(D8,F8,H8,J8)</f>
        <v>72</v>
      </c>
      <c r="C8" s="25">
        <f>E8+G8+I8+K8</f>
        <v>57</v>
      </c>
      <c r="D8" s="30">
        <v>10</v>
      </c>
      <c r="E8" s="76">
        <v>9</v>
      </c>
      <c r="F8" s="31">
        <v>29</v>
      </c>
      <c r="G8" s="82">
        <v>32</v>
      </c>
      <c r="H8" s="32">
        <v>1</v>
      </c>
      <c r="I8" s="86">
        <v>0</v>
      </c>
      <c r="J8" s="31">
        <v>32</v>
      </c>
      <c r="K8" s="78">
        <v>16</v>
      </c>
    </row>
    <row r="9" spans="1:11" s="33" customFormat="1" ht="12.75" customHeight="1">
      <c r="A9" s="29" t="s">
        <v>18</v>
      </c>
      <c r="B9" s="24">
        <f>SUM(D9,F9,H9,J9)</f>
        <v>18</v>
      </c>
      <c r="C9" s="25">
        <f>E9+G9+I9+K9</f>
        <v>21</v>
      </c>
      <c r="D9" s="30">
        <v>4</v>
      </c>
      <c r="E9" s="76">
        <v>4</v>
      </c>
      <c r="F9" s="31">
        <v>7</v>
      </c>
      <c r="G9" s="82">
        <v>10</v>
      </c>
      <c r="H9" s="32">
        <v>1</v>
      </c>
      <c r="I9" s="86">
        <v>0</v>
      </c>
      <c r="J9" s="31">
        <v>6</v>
      </c>
      <c r="K9" s="78">
        <v>7</v>
      </c>
    </row>
    <row r="10" spans="1:11" s="33" customFormat="1" ht="12.75" customHeight="1">
      <c r="A10" s="29" t="s">
        <v>19</v>
      </c>
      <c r="B10" s="24">
        <f>SUM(D10,F10,H10,J10)</f>
        <v>9</v>
      </c>
      <c r="C10" s="25">
        <f>E10+G10+I10+K10</f>
        <v>13</v>
      </c>
      <c r="D10" s="30">
        <v>2</v>
      </c>
      <c r="E10" s="76">
        <v>3</v>
      </c>
      <c r="F10" s="31">
        <v>3</v>
      </c>
      <c r="G10" s="83">
        <v>6</v>
      </c>
      <c r="H10" s="32">
        <v>1</v>
      </c>
      <c r="I10" s="86">
        <v>2</v>
      </c>
      <c r="J10" s="31">
        <v>3</v>
      </c>
      <c r="K10" s="78">
        <v>2</v>
      </c>
    </row>
    <row r="11" spans="1:11" s="33" customFormat="1" ht="12.75" customHeight="1">
      <c r="A11" s="29" t="s">
        <v>20</v>
      </c>
      <c r="B11" s="24">
        <f aca="true" t="shared" si="0" ref="B11:B16">SUM(D11,F11,H11,J11)</f>
        <v>283</v>
      </c>
      <c r="C11" s="25">
        <f aca="true" t="shared" si="1" ref="C11:C16">E11+G11+I11+K11</f>
        <v>247</v>
      </c>
      <c r="D11" s="34">
        <v>40</v>
      </c>
      <c r="E11" s="66">
        <v>66</v>
      </c>
      <c r="F11" s="35">
        <v>158</v>
      </c>
      <c r="G11" s="71">
        <v>116</v>
      </c>
      <c r="H11" s="32">
        <v>4</v>
      </c>
      <c r="I11" s="86">
        <v>0</v>
      </c>
      <c r="J11" s="35">
        <v>81</v>
      </c>
      <c r="K11" s="69">
        <v>65</v>
      </c>
    </row>
    <row r="12" spans="1:11" s="33" customFormat="1" ht="12.75" customHeight="1">
      <c r="A12" s="29" t="s">
        <v>21</v>
      </c>
      <c r="B12" s="24">
        <f t="shared" si="0"/>
        <v>400</v>
      </c>
      <c r="C12" s="25">
        <f t="shared" si="1"/>
        <v>413</v>
      </c>
      <c r="D12" s="30">
        <v>76</v>
      </c>
      <c r="E12" s="76">
        <v>75</v>
      </c>
      <c r="F12" s="31">
        <v>157</v>
      </c>
      <c r="G12" s="83">
        <v>184</v>
      </c>
      <c r="H12" s="32">
        <v>8</v>
      </c>
      <c r="I12" s="86">
        <v>3</v>
      </c>
      <c r="J12" s="31">
        <v>159</v>
      </c>
      <c r="K12" s="78">
        <v>151</v>
      </c>
    </row>
    <row r="13" spans="1:11" s="33" customFormat="1" ht="12.75" customHeight="1">
      <c r="A13" s="29" t="s">
        <v>22</v>
      </c>
      <c r="B13" s="24">
        <f t="shared" si="0"/>
        <v>1900</v>
      </c>
      <c r="C13" s="25">
        <f t="shared" si="1"/>
        <v>488</v>
      </c>
      <c r="D13" s="34">
        <v>370</v>
      </c>
      <c r="E13" s="66">
        <v>104</v>
      </c>
      <c r="F13" s="35">
        <v>770</v>
      </c>
      <c r="G13" s="71">
        <v>177</v>
      </c>
      <c r="H13" s="32">
        <v>15</v>
      </c>
      <c r="I13" s="86">
        <v>1</v>
      </c>
      <c r="J13" s="35">
        <v>745</v>
      </c>
      <c r="K13" s="69">
        <v>206</v>
      </c>
    </row>
    <row r="14" spans="1:11" s="33" customFormat="1" ht="12.75" customHeight="1">
      <c r="A14" s="29" t="s">
        <v>23</v>
      </c>
      <c r="B14" s="24">
        <f t="shared" si="0"/>
        <v>576</v>
      </c>
      <c r="C14" s="25">
        <f t="shared" si="1"/>
        <v>658</v>
      </c>
      <c r="D14" s="30">
        <v>135</v>
      </c>
      <c r="E14" s="76">
        <v>152</v>
      </c>
      <c r="F14" s="31">
        <v>218</v>
      </c>
      <c r="G14" s="83">
        <v>316</v>
      </c>
      <c r="H14" s="32">
        <v>2</v>
      </c>
      <c r="I14" s="86">
        <v>0</v>
      </c>
      <c r="J14" s="31">
        <v>221</v>
      </c>
      <c r="K14" s="78">
        <v>190</v>
      </c>
    </row>
    <row r="15" spans="1:11" s="33" customFormat="1" ht="12.75" customHeight="1">
      <c r="A15" s="29" t="s">
        <v>24</v>
      </c>
      <c r="B15" s="24">
        <f t="shared" si="0"/>
        <v>149</v>
      </c>
      <c r="C15" s="25">
        <f t="shared" si="1"/>
        <v>223</v>
      </c>
      <c r="D15" s="30">
        <v>31</v>
      </c>
      <c r="E15" s="76">
        <v>39</v>
      </c>
      <c r="F15" s="31">
        <v>67</v>
      </c>
      <c r="G15" s="83">
        <v>70</v>
      </c>
      <c r="H15" s="32">
        <v>5</v>
      </c>
      <c r="I15" s="86">
        <v>60</v>
      </c>
      <c r="J15" s="31">
        <v>46</v>
      </c>
      <c r="K15" s="78">
        <v>54</v>
      </c>
    </row>
    <row r="16" spans="1:11" s="33" customFormat="1" ht="12.75" customHeight="1">
      <c r="A16" s="29" t="s">
        <v>25</v>
      </c>
      <c r="B16" s="24">
        <f t="shared" si="0"/>
        <v>29</v>
      </c>
      <c r="C16" s="25">
        <f t="shared" si="1"/>
        <v>14</v>
      </c>
      <c r="D16" s="30">
        <v>4</v>
      </c>
      <c r="E16" s="76">
        <v>1</v>
      </c>
      <c r="F16" s="31">
        <v>17</v>
      </c>
      <c r="G16" s="83">
        <v>11</v>
      </c>
      <c r="H16" s="32">
        <v>1</v>
      </c>
      <c r="I16" s="86">
        <v>0</v>
      </c>
      <c r="J16" s="31">
        <v>7</v>
      </c>
      <c r="K16" s="78">
        <v>2</v>
      </c>
    </row>
    <row r="17" spans="1:11" s="33" customFormat="1" ht="12.75" customHeight="1">
      <c r="A17" s="29" t="s">
        <v>16</v>
      </c>
      <c r="B17" s="24">
        <f aca="true" t="shared" si="2" ref="B17:B49">SUM(D17,F17,H17,J17)</f>
        <v>275</v>
      </c>
      <c r="C17" s="25">
        <f aca="true" t="shared" si="3" ref="C17:C49">E17+G17+I17+K17</f>
        <v>291</v>
      </c>
      <c r="D17" s="34">
        <v>57</v>
      </c>
      <c r="E17" s="66">
        <v>59</v>
      </c>
      <c r="F17" s="35">
        <v>149</v>
      </c>
      <c r="G17" s="71">
        <v>150</v>
      </c>
      <c r="H17" s="32">
        <v>1</v>
      </c>
      <c r="I17" s="86">
        <v>1</v>
      </c>
      <c r="J17" s="35">
        <v>68</v>
      </c>
      <c r="K17" s="69">
        <v>81</v>
      </c>
    </row>
    <row r="18" spans="1:11" s="33" customFormat="1" ht="12.75" customHeight="1">
      <c r="A18" s="29" t="s">
        <v>26</v>
      </c>
      <c r="B18" s="24">
        <f t="shared" si="2"/>
        <v>467</v>
      </c>
      <c r="C18" s="25">
        <f t="shared" si="3"/>
        <v>75</v>
      </c>
      <c r="D18" s="72">
        <v>89</v>
      </c>
      <c r="E18" s="66">
        <v>40</v>
      </c>
      <c r="F18" s="73">
        <v>198</v>
      </c>
      <c r="G18" s="71">
        <v>6</v>
      </c>
      <c r="H18" s="74">
        <v>0</v>
      </c>
      <c r="I18" s="70">
        <v>0</v>
      </c>
      <c r="J18" s="73">
        <v>180</v>
      </c>
      <c r="K18" s="69">
        <v>29</v>
      </c>
    </row>
    <row r="19" spans="1:11" s="33" customFormat="1" ht="12.75" customHeight="1">
      <c r="A19" s="29" t="s">
        <v>27</v>
      </c>
      <c r="B19" s="24">
        <f t="shared" si="2"/>
        <v>630</v>
      </c>
      <c r="C19" s="25">
        <f t="shared" si="3"/>
        <v>371</v>
      </c>
      <c r="D19" s="30">
        <v>84</v>
      </c>
      <c r="E19" s="76">
        <v>37</v>
      </c>
      <c r="F19" s="31">
        <v>267</v>
      </c>
      <c r="G19" s="83">
        <v>144</v>
      </c>
      <c r="H19" s="32">
        <v>3</v>
      </c>
      <c r="I19" s="86">
        <v>52</v>
      </c>
      <c r="J19" s="31">
        <v>276</v>
      </c>
      <c r="K19" s="78">
        <v>138</v>
      </c>
    </row>
    <row r="20" spans="1:11" s="33" customFormat="1" ht="12.75" customHeight="1">
      <c r="A20" s="29" t="s">
        <v>28</v>
      </c>
      <c r="B20" s="24">
        <f t="shared" si="2"/>
        <v>338</v>
      </c>
      <c r="C20" s="25">
        <f t="shared" si="3"/>
        <v>268</v>
      </c>
      <c r="D20" s="34">
        <v>73</v>
      </c>
      <c r="E20" s="66">
        <v>56</v>
      </c>
      <c r="F20" s="35">
        <v>129</v>
      </c>
      <c r="G20" s="71">
        <v>103</v>
      </c>
      <c r="H20" s="32">
        <v>1</v>
      </c>
      <c r="I20" s="86">
        <v>0</v>
      </c>
      <c r="J20" s="35">
        <v>135</v>
      </c>
      <c r="K20" s="69">
        <v>109</v>
      </c>
    </row>
    <row r="21" spans="1:11" s="33" customFormat="1" ht="12.75" customHeight="1">
      <c r="A21" s="29" t="s">
        <v>29</v>
      </c>
      <c r="B21" s="24">
        <f t="shared" si="2"/>
        <v>1019</v>
      </c>
      <c r="C21" s="25">
        <f t="shared" si="3"/>
        <v>1175</v>
      </c>
      <c r="D21" s="30">
        <v>165</v>
      </c>
      <c r="E21" s="76">
        <v>187</v>
      </c>
      <c r="F21" s="31">
        <v>533</v>
      </c>
      <c r="G21" s="83">
        <v>623</v>
      </c>
      <c r="H21" s="32">
        <v>48</v>
      </c>
      <c r="I21" s="86">
        <v>34</v>
      </c>
      <c r="J21" s="31">
        <v>273</v>
      </c>
      <c r="K21" s="78">
        <v>331</v>
      </c>
    </row>
    <row r="22" spans="1:11" s="33" customFormat="1" ht="12.75" customHeight="1">
      <c r="A22" s="29" t="s">
        <v>30</v>
      </c>
      <c r="B22" s="24">
        <f t="shared" si="2"/>
        <v>198</v>
      </c>
      <c r="C22" s="25">
        <f t="shared" si="3"/>
        <v>243</v>
      </c>
      <c r="D22" s="30">
        <v>68</v>
      </c>
      <c r="E22" s="76">
        <v>74</v>
      </c>
      <c r="F22" s="31">
        <v>83</v>
      </c>
      <c r="G22" s="83">
        <v>113</v>
      </c>
      <c r="H22" s="32">
        <v>1</v>
      </c>
      <c r="I22" s="86">
        <v>0</v>
      </c>
      <c r="J22" s="31">
        <v>46</v>
      </c>
      <c r="K22" s="78">
        <v>56</v>
      </c>
    </row>
    <row r="23" spans="1:11" s="33" customFormat="1" ht="12.75" customHeight="1">
      <c r="A23" s="29" t="s">
        <v>31</v>
      </c>
      <c r="B23" s="24">
        <f t="shared" si="2"/>
        <v>73</v>
      </c>
      <c r="C23" s="25">
        <f t="shared" si="3"/>
        <v>69</v>
      </c>
      <c r="D23" s="30">
        <v>22</v>
      </c>
      <c r="E23" s="76">
        <v>19</v>
      </c>
      <c r="F23" s="31">
        <v>30</v>
      </c>
      <c r="G23" s="83">
        <v>30</v>
      </c>
      <c r="H23" s="32">
        <v>3</v>
      </c>
      <c r="I23" s="86">
        <v>1</v>
      </c>
      <c r="J23" s="31">
        <v>18</v>
      </c>
      <c r="K23" s="78">
        <v>19</v>
      </c>
    </row>
    <row r="24" spans="1:11" s="33" customFormat="1" ht="12.75" customHeight="1">
      <c r="A24" s="29" t="s">
        <v>32</v>
      </c>
      <c r="B24" s="24">
        <f t="shared" si="2"/>
        <v>117</v>
      </c>
      <c r="C24" s="25">
        <f t="shared" si="3"/>
        <v>238</v>
      </c>
      <c r="D24" s="30">
        <v>26</v>
      </c>
      <c r="E24" s="76">
        <v>63</v>
      </c>
      <c r="F24" s="31">
        <v>47</v>
      </c>
      <c r="G24" s="83">
        <v>100</v>
      </c>
      <c r="H24" s="32">
        <v>1</v>
      </c>
      <c r="I24" s="86">
        <v>0</v>
      </c>
      <c r="J24" s="31">
        <v>43</v>
      </c>
      <c r="K24" s="78">
        <v>75</v>
      </c>
    </row>
    <row r="25" spans="1:11" s="33" customFormat="1" ht="12.75" customHeight="1">
      <c r="A25" s="29" t="s">
        <v>33</v>
      </c>
      <c r="B25" s="24">
        <f t="shared" si="2"/>
        <v>409</v>
      </c>
      <c r="C25" s="25">
        <f t="shared" si="3"/>
        <v>440</v>
      </c>
      <c r="D25" s="65">
        <v>50</v>
      </c>
      <c r="E25" s="66">
        <v>51</v>
      </c>
      <c r="F25" s="67">
        <v>135</v>
      </c>
      <c r="G25" s="71">
        <v>165</v>
      </c>
      <c r="H25" s="68">
        <v>4</v>
      </c>
      <c r="I25" s="70">
        <v>3</v>
      </c>
      <c r="J25" s="67">
        <v>220</v>
      </c>
      <c r="K25" s="69">
        <v>221</v>
      </c>
    </row>
    <row r="26" spans="1:11" s="33" customFormat="1" ht="12.75" customHeight="1">
      <c r="A26" s="29" t="s">
        <v>34</v>
      </c>
      <c r="B26" s="24">
        <f t="shared" si="2"/>
        <v>184</v>
      </c>
      <c r="C26" s="25">
        <f t="shared" si="3"/>
        <v>158</v>
      </c>
      <c r="D26" s="34">
        <v>12</v>
      </c>
      <c r="E26" s="66">
        <v>19</v>
      </c>
      <c r="F26" s="35">
        <v>46</v>
      </c>
      <c r="G26" s="71">
        <v>55</v>
      </c>
      <c r="H26" s="32">
        <v>37</v>
      </c>
      <c r="I26" s="86">
        <v>26</v>
      </c>
      <c r="J26" s="35">
        <v>89</v>
      </c>
      <c r="K26" s="69">
        <v>58</v>
      </c>
    </row>
    <row r="27" spans="1:11" s="33" customFormat="1" ht="12.75" customHeight="1">
      <c r="A27" s="29" t="s">
        <v>17</v>
      </c>
      <c r="B27" s="24">
        <f t="shared" si="2"/>
        <v>1747</v>
      </c>
      <c r="C27" s="25">
        <f t="shared" si="3"/>
        <v>1954</v>
      </c>
      <c r="D27" s="34">
        <v>255</v>
      </c>
      <c r="E27" s="66">
        <v>302</v>
      </c>
      <c r="F27" s="35">
        <v>760</v>
      </c>
      <c r="G27" s="71">
        <v>847</v>
      </c>
      <c r="H27" s="32">
        <v>33</v>
      </c>
      <c r="I27" s="86">
        <v>3</v>
      </c>
      <c r="J27" s="35">
        <v>699</v>
      </c>
      <c r="K27" s="69">
        <v>802</v>
      </c>
    </row>
    <row r="28" spans="1:11" s="33" customFormat="1" ht="12.75" customHeight="1">
      <c r="A28" s="29" t="s">
        <v>35</v>
      </c>
      <c r="B28" s="24">
        <f t="shared" si="2"/>
        <v>115</v>
      </c>
      <c r="C28" s="25">
        <f t="shared" si="3"/>
        <v>198</v>
      </c>
      <c r="D28" s="30">
        <v>19</v>
      </c>
      <c r="E28" s="76">
        <v>40</v>
      </c>
      <c r="F28" s="31">
        <v>67</v>
      </c>
      <c r="G28" s="83">
        <v>85</v>
      </c>
      <c r="H28" s="32">
        <v>0</v>
      </c>
      <c r="I28" s="86">
        <v>0</v>
      </c>
      <c r="J28" s="31">
        <v>29</v>
      </c>
      <c r="K28" s="78">
        <v>73</v>
      </c>
    </row>
    <row r="29" spans="1:11" s="33" customFormat="1" ht="12.75" customHeight="1">
      <c r="A29" s="29" t="s">
        <v>36</v>
      </c>
      <c r="B29" s="24">
        <f t="shared" si="2"/>
        <v>132</v>
      </c>
      <c r="C29" s="25">
        <f t="shared" si="3"/>
        <v>154</v>
      </c>
      <c r="D29" s="30">
        <v>35</v>
      </c>
      <c r="E29" s="76">
        <v>42</v>
      </c>
      <c r="F29" s="31">
        <v>63</v>
      </c>
      <c r="G29" s="83">
        <v>70</v>
      </c>
      <c r="H29" s="32">
        <v>7</v>
      </c>
      <c r="I29" s="86">
        <v>1</v>
      </c>
      <c r="J29" s="31">
        <v>27</v>
      </c>
      <c r="K29" s="78">
        <v>41</v>
      </c>
    </row>
    <row r="30" spans="1:11" s="33" customFormat="1" ht="12.75" customHeight="1">
      <c r="A30" s="29" t="s">
        <v>37</v>
      </c>
      <c r="B30" s="24">
        <f t="shared" si="2"/>
        <v>76</v>
      </c>
      <c r="C30" s="25">
        <f t="shared" si="3"/>
        <v>95</v>
      </c>
      <c r="D30" s="30">
        <v>18</v>
      </c>
      <c r="E30" s="76">
        <v>20</v>
      </c>
      <c r="F30" s="31">
        <v>32</v>
      </c>
      <c r="G30" s="83">
        <v>45</v>
      </c>
      <c r="H30" s="32">
        <v>2</v>
      </c>
      <c r="I30" s="86">
        <v>1</v>
      </c>
      <c r="J30" s="31">
        <v>24</v>
      </c>
      <c r="K30" s="78">
        <v>29</v>
      </c>
    </row>
    <row r="31" spans="1:11" s="33" customFormat="1" ht="12.75" customHeight="1">
      <c r="A31" s="29" t="s">
        <v>38</v>
      </c>
      <c r="B31" s="24">
        <f t="shared" si="2"/>
        <v>120</v>
      </c>
      <c r="C31" s="25">
        <f t="shared" si="3"/>
        <v>129</v>
      </c>
      <c r="D31" s="30">
        <v>28</v>
      </c>
      <c r="E31" s="76">
        <v>24</v>
      </c>
      <c r="F31" s="31">
        <v>54</v>
      </c>
      <c r="G31" s="83">
        <v>61</v>
      </c>
      <c r="H31" s="32">
        <v>0</v>
      </c>
      <c r="I31" s="86">
        <v>0</v>
      </c>
      <c r="J31" s="31">
        <v>38</v>
      </c>
      <c r="K31" s="78">
        <v>44</v>
      </c>
    </row>
    <row r="32" spans="1:11" s="33" customFormat="1" ht="12.75" customHeight="1">
      <c r="A32" s="29" t="s">
        <v>0</v>
      </c>
      <c r="B32" s="24">
        <f t="shared" si="2"/>
        <v>66</v>
      </c>
      <c r="C32" s="25">
        <f t="shared" si="3"/>
        <v>64</v>
      </c>
      <c r="D32" s="34">
        <v>14</v>
      </c>
      <c r="E32" s="66">
        <v>13</v>
      </c>
      <c r="F32" s="35">
        <v>32</v>
      </c>
      <c r="G32" s="71">
        <v>30</v>
      </c>
      <c r="H32" s="32">
        <v>1</v>
      </c>
      <c r="I32" s="86">
        <v>1</v>
      </c>
      <c r="J32" s="35">
        <v>19</v>
      </c>
      <c r="K32" s="69">
        <v>20</v>
      </c>
    </row>
    <row r="33" spans="1:11" s="33" customFormat="1" ht="12.75" customHeight="1">
      <c r="A33" s="29" t="s">
        <v>39</v>
      </c>
      <c r="B33" s="24">
        <f t="shared" si="2"/>
        <v>92</v>
      </c>
      <c r="C33" s="25">
        <f t="shared" si="3"/>
        <v>106</v>
      </c>
      <c r="D33" s="34">
        <v>19</v>
      </c>
      <c r="E33" s="66">
        <v>16</v>
      </c>
      <c r="F33" s="35">
        <v>37</v>
      </c>
      <c r="G33" s="71">
        <v>48</v>
      </c>
      <c r="H33" s="32">
        <v>1</v>
      </c>
      <c r="I33" s="86">
        <v>2</v>
      </c>
      <c r="J33" s="36">
        <v>35</v>
      </c>
      <c r="K33" s="89">
        <v>40</v>
      </c>
    </row>
    <row r="34" spans="1:11" s="33" customFormat="1" ht="12.75" customHeight="1">
      <c r="A34" s="29" t="s">
        <v>40</v>
      </c>
      <c r="B34" s="24">
        <f t="shared" si="2"/>
        <v>11</v>
      </c>
      <c r="C34" s="25">
        <f t="shared" si="3"/>
        <v>6</v>
      </c>
      <c r="D34" s="30">
        <v>4</v>
      </c>
      <c r="E34" s="76">
        <v>4</v>
      </c>
      <c r="F34" s="31">
        <v>4</v>
      </c>
      <c r="G34" s="83">
        <v>1</v>
      </c>
      <c r="H34" s="32">
        <v>0</v>
      </c>
      <c r="I34" s="86">
        <v>0</v>
      </c>
      <c r="J34" s="31">
        <v>3</v>
      </c>
      <c r="K34" s="78">
        <v>1</v>
      </c>
    </row>
    <row r="35" spans="1:11" s="33" customFormat="1" ht="12.75" customHeight="1">
      <c r="A35" s="29" t="s">
        <v>41</v>
      </c>
      <c r="B35" s="24">
        <f t="shared" si="2"/>
        <v>58</v>
      </c>
      <c r="C35" s="25">
        <f t="shared" si="3"/>
        <v>48</v>
      </c>
      <c r="D35" s="30">
        <v>11</v>
      </c>
      <c r="E35" s="76">
        <v>7</v>
      </c>
      <c r="F35" s="31">
        <v>35</v>
      </c>
      <c r="G35" s="83">
        <v>34</v>
      </c>
      <c r="H35" s="32">
        <v>1</v>
      </c>
      <c r="I35" s="86">
        <v>0</v>
      </c>
      <c r="J35" s="31">
        <v>11</v>
      </c>
      <c r="K35" s="78">
        <v>7</v>
      </c>
    </row>
    <row r="36" spans="1:11" s="33" customFormat="1" ht="12.75" customHeight="1">
      <c r="A36" s="29" t="s">
        <v>42</v>
      </c>
      <c r="B36" s="24">
        <f t="shared" si="2"/>
        <v>10</v>
      </c>
      <c r="C36" s="25">
        <f t="shared" si="3"/>
        <v>5</v>
      </c>
      <c r="D36" s="30">
        <v>2</v>
      </c>
      <c r="E36" s="76">
        <v>1</v>
      </c>
      <c r="F36" s="31">
        <v>3</v>
      </c>
      <c r="G36" s="83">
        <v>2</v>
      </c>
      <c r="H36" s="32">
        <v>3</v>
      </c>
      <c r="I36" s="86">
        <v>0</v>
      </c>
      <c r="J36" s="31">
        <v>2</v>
      </c>
      <c r="K36" s="78">
        <v>2</v>
      </c>
    </row>
    <row r="37" spans="1:11" s="33" customFormat="1" ht="12.75" customHeight="1">
      <c r="A37" s="29" t="s">
        <v>44</v>
      </c>
      <c r="B37" s="24">
        <f t="shared" si="2"/>
        <v>2572</v>
      </c>
      <c r="C37" s="25">
        <f t="shared" si="3"/>
        <v>2254</v>
      </c>
      <c r="D37" s="30">
        <v>696</v>
      </c>
      <c r="E37" s="76">
        <v>441</v>
      </c>
      <c r="F37" s="31">
        <v>896</v>
      </c>
      <c r="G37" s="83">
        <v>887</v>
      </c>
      <c r="H37" s="32">
        <v>232</v>
      </c>
      <c r="I37" s="86">
        <v>16</v>
      </c>
      <c r="J37" s="31">
        <v>748</v>
      </c>
      <c r="K37" s="78">
        <v>910</v>
      </c>
    </row>
    <row r="38" spans="1:11" s="33" customFormat="1" ht="12.75" customHeight="1">
      <c r="A38" s="29" t="s">
        <v>43</v>
      </c>
      <c r="B38" s="24">
        <f t="shared" si="2"/>
        <v>126</v>
      </c>
      <c r="C38" s="25">
        <f t="shared" si="3"/>
        <v>119</v>
      </c>
      <c r="D38" s="30">
        <v>29</v>
      </c>
      <c r="E38" s="76">
        <v>25</v>
      </c>
      <c r="F38" s="31">
        <v>54</v>
      </c>
      <c r="G38" s="83">
        <v>51</v>
      </c>
      <c r="H38" s="32">
        <v>3</v>
      </c>
      <c r="I38" s="86">
        <v>0</v>
      </c>
      <c r="J38" s="31">
        <v>40</v>
      </c>
      <c r="K38" s="78">
        <v>43</v>
      </c>
    </row>
    <row r="39" spans="1:11" s="33" customFormat="1" ht="12.75" customHeight="1">
      <c r="A39" s="29" t="s">
        <v>45</v>
      </c>
      <c r="B39" s="24">
        <f t="shared" si="2"/>
        <v>266</v>
      </c>
      <c r="C39" s="25">
        <f t="shared" si="3"/>
        <v>246</v>
      </c>
      <c r="D39" s="30">
        <v>57</v>
      </c>
      <c r="E39" s="76">
        <v>54</v>
      </c>
      <c r="F39" s="31">
        <v>132</v>
      </c>
      <c r="G39" s="83">
        <v>112</v>
      </c>
      <c r="H39" s="32">
        <v>4</v>
      </c>
      <c r="I39" s="86">
        <v>2</v>
      </c>
      <c r="J39" s="31">
        <v>73</v>
      </c>
      <c r="K39" s="78">
        <v>78</v>
      </c>
    </row>
    <row r="40" spans="1:11" s="33" customFormat="1" ht="12.75" customHeight="1">
      <c r="A40" s="29" t="s">
        <v>46</v>
      </c>
      <c r="B40" s="24">
        <f t="shared" si="2"/>
        <v>66</v>
      </c>
      <c r="C40" s="25">
        <f t="shared" si="3"/>
        <v>72</v>
      </c>
      <c r="D40" s="34">
        <v>8</v>
      </c>
      <c r="E40" s="66">
        <v>11</v>
      </c>
      <c r="F40" s="35">
        <v>37</v>
      </c>
      <c r="G40" s="71">
        <v>34</v>
      </c>
      <c r="H40" s="32">
        <v>0</v>
      </c>
      <c r="I40" s="86">
        <v>0</v>
      </c>
      <c r="J40" s="35">
        <v>21</v>
      </c>
      <c r="K40" s="69">
        <v>27</v>
      </c>
    </row>
    <row r="41" spans="1:11" s="33" customFormat="1" ht="12.75" customHeight="1">
      <c r="A41" s="29" t="s">
        <v>47</v>
      </c>
      <c r="B41" s="24">
        <f t="shared" si="2"/>
        <v>18</v>
      </c>
      <c r="C41" s="25">
        <f t="shared" si="3"/>
        <v>18</v>
      </c>
      <c r="D41" s="30">
        <v>3</v>
      </c>
      <c r="E41" s="76">
        <v>2</v>
      </c>
      <c r="F41" s="31">
        <v>5</v>
      </c>
      <c r="G41" s="83">
        <v>10</v>
      </c>
      <c r="H41" s="32">
        <v>5</v>
      </c>
      <c r="I41" s="86">
        <v>0</v>
      </c>
      <c r="J41" s="31">
        <v>5</v>
      </c>
      <c r="K41" s="78">
        <v>6</v>
      </c>
    </row>
    <row r="42" spans="1:11" s="33" customFormat="1" ht="12.75" customHeight="1">
      <c r="A42" s="29" t="s">
        <v>48</v>
      </c>
      <c r="B42" s="24">
        <f t="shared" si="2"/>
        <v>400</v>
      </c>
      <c r="C42" s="25">
        <f t="shared" si="3"/>
        <v>350</v>
      </c>
      <c r="D42" s="34">
        <v>96</v>
      </c>
      <c r="E42" s="66">
        <v>81</v>
      </c>
      <c r="F42" s="35">
        <v>160</v>
      </c>
      <c r="G42" s="71">
        <v>130</v>
      </c>
      <c r="H42" s="32">
        <v>4</v>
      </c>
      <c r="I42" s="86">
        <v>0</v>
      </c>
      <c r="J42" s="35">
        <v>140</v>
      </c>
      <c r="K42" s="69">
        <v>139</v>
      </c>
    </row>
    <row r="43" spans="1:11" s="33" customFormat="1" ht="12.75" customHeight="1">
      <c r="A43" s="29" t="s">
        <v>49</v>
      </c>
      <c r="B43" s="24">
        <f t="shared" si="2"/>
        <v>86</v>
      </c>
      <c r="C43" s="25">
        <f t="shared" si="3"/>
        <v>99</v>
      </c>
      <c r="D43" s="30">
        <v>20</v>
      </c>
      <c r="E43" s="76">
        <v>24</v>
      </c>
      <c r="F43" s="31">
        <v>35</v>
      </c>
      <c r="G43" s="83">
        <v>42</v>
      </c>
      <c r="H43" s="32">
        <v>0</v>
      </c>
      <c r="I43" s="86">
        <v>0</v>
      </c>
      <c r="J43" s="31">
        <v>31</v>
      </c>
      <c r="K43" s="78">
        <v>33</v>
      </c>
    </row>
    <row r="44" spans="1:11" s="33" customFormat="1" ht="12.75" customHeight="1">
      <c r="A44" s="29" t="s">
        <v>50</v>
      </c>
      <c r="B44" s="24">
        <f t="shared" si="2"/>
        <v>199</v>
      </c>
      <c r="C44" s="25">
        <f t="shared" si="3"/>
        <v>178</v>
      </c>
      <c r="D44" s="30">
        <v>39</v>
      </c>
      <c r="E44" s="76">
        <v>30</v>
      </c>
      <c r="F44" s="31">
        <v>100</v>
      </c>
      <c r="G44" s="83">
        <v>88</v>
      </c>
      <c r="H44" s="32">
        <v>1</v>
      </c>
      <c r="I44" s="86">
        <v>0</v>
      </c>
      <c r="J44" s="31">
        <v>59</v>
      </c>
      <c r="K44" s="78">
        <v>60</v>
      </c>
    </row>
    <row r="45" spans="1:11" s="33" customFormat="1" ht="12.75" customHeight="1">
      <c r="A45" s="29" t="s">
        <v>51</v>
      </c>
      <c r="B45" s="24">
        <f t="shared" si="2"/>
        <v>83</v>
      </c>
      <c r="C45" s="25">
        <f t="shared" si="3"/>
        <v>83</v>
      </c>
      <c r="D45" s="30">
        <v>5</v>
      </c>
      <c r="E45" s="76">
        <v>12</v>
      </c>
      <c r="F45" s="31">
        <v>59</v>
      </c>
      <c r="G45" s="83">
        <v>50</v>
      </c>
      <c r="H45" s="32">
        <v>0</v>
      </c>
      <c r="I45" s="86">
        <v>0</v>
      </c>
      <c r="J45" s="31">
        <v>19</v>
      </c>
      <c r="K45" s="78">
        <v>21</v>
      </c>
    </row>
    <row r="46" spans="1:11" s="33" customFormat="1" ht="12.75" customHeight="1">
      <c r="A46" s="29" t="s">
        <v>52</v>
      </c>
      <c r="B46" s="24">
        <f t="shared" si="2"/>
        <v>139</v>
      </c>
      <c r="C46" s="25">
        <f t="shared" si="3"/>
        <v>113</v>
      </c>
      <c r="D46" s="30">
        <v>18</v>
      </c>
      <c r="E46" s="76">
        <v>26</v>
      </c>
      <c r="F46" s="31">
        <v>62</v>
      </c>
      <c r="G46" s="83">
        <v>44</v>
      </c>
      <c r="H46" s="32">
        <v>1</v>
      </c>
      <c r="I46" s="86">
        <v>1</v>
      </c>
      <c r="J46" s="31">
        <v>58</v>
      </c>
      <c r="K46" s="78">
        <v>42</v>
      </c>
    </row>
    <row r="47" spans="1:11" s="33" customFormat="1" ht="12.75" customHeight="1">
      <c r="A47" s="29" t="s">
        <v>53</v>
      </c>
      <c r="B47" s="24">
        <f t="shared" si="2"/>
        <v>85</v>
      </c>
      <c r="C47" s="25">
        <f t="shared" si="3"/>
        <v>79</v>
      </c>
      <c r="D47" s="30">
        <v>19</v>
      </c>
      <c r="E47" s="76">
        <v>17</v>
      </c>
      <c r="F47" s="31">
        <v>35</v>
      </c>
      <c r="G47" s="83">
        <v>36</v>
      </c>
      <c r="H47" s="32">
        <v>1</v>
      </c>
      <c r="I47" s="86">
        <v>0</v>
      </c>
      <c r="J47" s="31">
        <v>30</v>
      </c>
      <c r="K47" s="78">
        <v>26</v>
      </c>
    </row>
    <row r="48" spans="1:11" s="33" customFormat="1" ht="12.75" customHeight="1">
      <c r="A48" s="29" t="s">
        <v>54</v>
      </c>
      <c r="B48" s="24">
        <f t="shared" si="2"/>
        <v>21</v>
      </c>
      <c r="C48" s="25">
        <f t="shared" si="3"/>
        <v>15</v>
      </c>
      <c r="D48" s="34">
        <v>7</v>
      </c>
      <c r="E48" s="66">
        <v>4</v>
      </c>
      <c r="F48" s="35">
        <v>5</v>
      </c>
      <c r="G48" s="71">
        <v>6</v>
      </c>
      <c r="H48" s="32">
        <v>2</v>
      </c>
      <c r="I48" s="86">
        <v>0</v>
      </c>
      <c r="J48" s="35">
        <v>7</v>
      </c>
      <c r="K48" s="69">
        <v>5</v>
      </c>
    </row>
    <row r="49" spans="1:11" s="33" customFormat="1" ht="12.75" customHeight="1" thickBot="1">
      <c r="A49" s="37" t="s">
        <v>55</v>
      </c>
      <c r="B49" s="24">
        <f t="shared" si="2"/>
        <v>33</v>
      </c>
      <c r="C49" s="25">
        <f t="shared" si="3"/>
        <v>36</v>
      </c>
      <c r="D49" s="38">
        <v>5</v>
      </c>
      <c r="E49" s="81">
        <v>4</v>
      </c>
      <c r="F49" s="39">
        <v>16</v>
      </c>
      <c r="G49" s="84">
        <v>20</v>
      </c>
      <c r="H49" s="40">
        <v>1</v>
      </c>
      <c r="I49" s="87">
        <v>3</v>
      </c>
      <c r="J49" s="41">
        <v>11</v>
      </c>
      <c r="K49" s="79">
        <v>9</v>
      </c>
    </row>
    <row r="50" spans="1:11" s="51" customFormat="1" ht="21" customHeight="1" thickBot="1">
      <c r="A50" s="42" t="s">
        <v>2</v>
      </c>
      <c r="B50" s="43">
        <f>SUM(B7:B49)</f>
        <v>21080</v>
      </c>
      <c r="C50" s="44">
        <f>SUM(C7:C49)</f>
        <v>19095</v>
      </c>
      <c r="D50" s="45">
        <f aca="true" t="shared" si="4" ref="D50:J50">SUM(D7:D49)</f>
        <v>5167</v>
      </c>
      <c r="E50" s="46">
        <f>SUM(E7:E49)</f>
        <v>4340</v>
      </c>
      <c r="F50" s="47">
        <f t="shared" si="4"/>
        <v>7767</v>
      </c>
      <c r="G50" s="44">
        <f>SUM(G7:G49)</f>
        <v>7083</v>
      </c>
      <c r="H50" s="48">
        <f t="shared" si="4"/>
        <v>460</v>
      </c>
      <c r="I50" s="49">
        <f>SUM(I7:I49)</f>
        <v>223</v>
      </c>
      <c r="J50" s="47">
        <f t="shared" si="4"/>
        <v>7686</v>
      </c>
      <c r="K50" s="50">
        <f>SUM(K7:K49)</f>
        <v>7449</v>
      </c>
    </row>
    <row r="51" spans="1:9" ht="18.75">
      <c r="A51" s="52"/>
      <c r="H51" s="53"/>
      <c r="I51" s="53"/>
    </row>
    <row r="52" spans="1:9" ht="17.25">
      <c r="A52" s="54"/>
      <c r="H52" s="55"/>
      <c r="I52" s="55"/>
    </row>
  </sheetData>
  <sheetProtection/>
  <mergeCells count="7">
    <mergeCell ref="G3:K3"/>
    <mergeCell ref="B4:C4"/>
    <mergeCell ref="F4:G4"/>
    <mergeCell ref="D4:E4"/>
    <mergeCell ref="J4:K4"/>
    <mergeCell ref="A4:A6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E45" activePane="bottomRight" state="frozen"/>
      <selection pane="topLeft" activeCell="A45" sqref="A45:IV45"/>
      <selection pane="topRight" activeCell="A45" sqref="A45:IV45"/>
      <selection pane="bottomLeft" activeCell="A45" sqref="A45:IV45"/>
      <selection pane="bottomRight" activeCell="A1" sqref="A1:I16384"/>
    </sheetView>
  </sheetViews>
  <sheetFormatPr defaultColWidth="9.00390625" defaultRowHeight="13.5"/>
  <cols>
    <col min="1" max="9" width="18.75390625" style="56" customWidth="1"/>
    <col min="10" max="12" width="8.625" style="56" bestFit="1" customWidth="1"/>
    <col min="13" max="16384" width="9.00390625" style="56" customWidth="1"/>
  </cols>
  <sheetData>
    <row r="1" spans="1:12" ht="24" customHeight="1">
      <c r="A1" s="1" t="s">
        <v>12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6" t="s">
        <v>10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23"/>
      <c r="H3" s="123"/>
      <c r="I3" s="123"/>
      <c r="J3" s="7"/>
      <c r="K3" s="7"/>
      <c r="L3" s="7"/>
    </row>
    <row r="4" spans="1:9" ht="18.75" customHeight="1">
      <c r="A4" s="131" t="s">
        <v>6</v>
      </c>
      <c r="B4" s="124" t="s">
        <v>2</v>
      </c>
      <c r="C4" s="125"/>
      <c r="D4" s="128" t="s">
        <v>3</v>
      </c>
      <c r="E4" s="129"/>
      <c r="F4" s="126" t="s">
        <v>4</v>
      </c>
      <c r="G4" s="127"/>
      <c r="H4" s="125" t="s">
        <v>5</v>
      </c>
      <c r="I4" s="130"/>
    </row>
    <row r="5" spans="1:9" ht="46.5" customHeight="1">
      <c r="A5" s="132"/>
      <c r="B5" s="8" t="s">
        <v>13</v>
      </c>
      <c r="C5" s="9" t="s">
        <v>14</v>
      </c>
      <c r="D5" s="10" t="s">
        <v>13</v>
      </c>
      <c r="E5" s="11" t="s">
        <v>14</v>
      </c>
      <c r="F5" s="10" t="s">
        <v>13</v>
      </c>
      <c r="G5" s="11" t="s">
        <v>14</v>
      </c>
      <c r="H5" s="12" t="s">
        <v>13</v>
      </c>
      <c r="I5" s="13" t="s">
        <v>14</v>
      </c>
    </row>
    <row r="6" spans="1:9" ht="14.25" thickBot="1">
      <c r="A6" s="133"/>
      <c r="B6" s="14" t="s">
        <v>7</v>
      </c>
      <c r="C6" s="15" t="s">
        <v>7</v>
      </c>
      <c r="D6" s="16" t="s">
        <v>7</v>
      </c>
      <c r="E6" s="17" t="s">
        <v>7</v>
      </c>
      <c r="F6" s="16" t="s">
        <v>7</v>
      </c>
      <c r="G6" s="17" t="s">
        <v>7</v>
      </c>
      <c r="H6" s="18" t="s">
        <v>7</v>
      </c>
      <c r="I6" s="22" t="s">
        <v>7</v>
      </c>
    </row>
    <row r="7" spans="1:9" ht="16.5" customHeight="1">
      <c r="A7" s="57" t="s">
        <v>1</v>
      </c>
      <c r="B7" s="58">
        <f>SUM(D7,F7,H7)</f>
        <v>35</v>
      </c>
      <c r="C7" s="25">
        <f aca="true" t="shared" si="0" ref="C7:C16">E7+G7+I7</f>
        <v>16</v>
      </c>
      <c r="D7" s="90">
        <v>5</v>
      </c>
      <c r="E7" s="91">
        <v>0</v>
      </c>
      <c r="F7" s="90">
        <v>3</v>
      </c>
      <c r="G7" s="91">
        <v>3</v>
      </c>
      <c r="H7" s="92">
        <v>27</v>
      </c>
      <c r="I7" s="93">
        <v>13</v>
      </c>
    </row>
    <row r="8" spans="1:9" s="33" customFormat="1" ht="16.5" customHeight="1">
      <c r="A8" s="59" t="s">
        <v>15</v>
      </c>
      <c r="B8" s="60">
        <f>SUM(D8,F8,H8)</f>
        <v>3</v>
      </c>
      <c r="C8" s="25">
        <f t="shared" si="0"/>
        <v>1</v>
      </c>
      <c r="D8" s="90">
        <v>0</v>
      </c>
      <c r="E8" s="91">
        <v>0</v>
      </c>
      <c r="F8" s="90">
        <v>1</v>
      </c>
      <c r="G8" s="91">
        <v>0</v>
      </c>
      <c r="H8" s="92">
        <v>2</v>
      </c>
      <c r="I8" s="93">
        <v>1</v>
      </c>
    </row>
    <row r="9" spans="1:9" s="33" customFormat="1" ht="16.5" customHeight="1">
      <c r="A9" s="59" t="s">
        <v>18</v>
      </c>
      <c r="B9" s="60">
        <f>SUM(D9,F9,H9)</f>
        <v>3</v>
      </c>
      <c r="C9" s="25">
        <f t="shared" si="0"/>
        <v>2</v>
      </c>
      <c r="D9" s="90">
        <v>1</v>
      </c>
      <c r="E9" s="91">
        <v>0</v>
      </c>
      <c r="F9" s="90">
        <v>1</v>
      </c>
      <c r="G9" s="91">
        <v>1</v>
      </c>
      <c r="H9" s="92">
        <v>1</v>
      </c>
      <c r="I9" s="93">
        <v>1</v>
      </c>
    </row>
    <row r="10" spans="1:9" s="33" customFormat="1" ht="16.5" customHeight="1">
      <c r="A10" s="59" t="s">
        <v>19</v>
      </c>
      <c r="B10" s="60">
        <f>SUM(D10,F10,H10)</f>
        <v>3</v>
      </c>
      <c r="C10" s="25">
        <f t="shared" si="0"/>
        <v>0</v>
      </c>
      <c r="D10" s="90">
        <v>0</v>
      </c>
      <c r="E10" s="91">
        <v>0</v>
      </c>
      <c r="F10" s="90">
        <v>2</v>
      </c>
      <c r="G10" s="94">
        <v>0</v>
      </c>
      <c r="H10" s="92">
        <v>1</v>
      </c>
      <c r="I10" s="93">
        <v>0</v>
      </c>
    </row>
    <row r="11" spans="1:9" s="33" customFormat="1" ht="16.5" customHeight="1">
      <c r="A11" s="59" t="s">
        <v>20</v>
      </c>
      <c r="B11" s="60">
        <f aca="true" t="shared" si="1" ref="B11:B16">SUM(D11,F11,H11)</f>
        <v>4</v>
      </c>
      <c r="C11" s="25">
        <f t="shared" si="0"/>
        <v>1</v>
      </c>
      <c r="D11" s="95">
        <v>1</v>
      </c>
      <c r="E11" s="96">
        <v>0</v>
      </c>
      <c r="F11" s="95">
        <v>1</v>
      </c>
      <c r="G11" s="97">
        <v>0</v>
      </c>
      <c r="H11" s="98">
        <v>2</v>
      </c>
      <c r="I11" s="99">
        <v>1</v>
      </c>
    </row>
    <row r="12" spans="1:9" s="33" customFormat="1" ht="16.5" customHeight="1">
      <c r="A12" s="59" t="s">
        <v>21</v>
      </c>
      <c r="B12" s="60">
        <f t="shared" si="1"/>
        <v>4</v>
      </c>
      <c r="C12" s="25">
        <f t="shared" si="0"/>
        <v>0</v>
      </c>
      <c r="D12" s="90">
        <v>1</v>
      </c>
      <c r="E12" s="91">
        <v>0</v>
      </c>
      <c r="F12" s="90">
        <v>1</v>
      </c>
      <c r="G12" s="94">
        <v>0</v>
      </c>
      <c r="H12" s="92">
        <v>2</v>
      </c>
      <c r="I12" s="93">
        <v>0</v>
      </c>
    </row>
    <row r="13" spans="1:9" s="33" customFormat="1" ht="16.5" customHeight="1">
      <c r="A13" s="59" t="s">
        <v>22</v>
      </c>
      <c r="B13" s="60">
        <f t="shared" si="1"/>
        <v>20</v>
      </c>
      <c r="C13" s="25">
        <f t="shared" si="0"/>
        <v>3</v>
      </c>
      <c r="D13" s="95">
        <v>3</v>
      </c>
      <c r="E13" s="96">
        <v>1</v>
      </c>
      <c r="F13" s="95">
        <v>7</v>
      </c>
      <c r="G13" s="97">
        <v>0</v>
      </c>
      <c r="H13" s="98">
        <v>10</v>
      </c>
      <c r="I13" s="99">
        <v>2</v>
      </c>
    </row>
    <row r="14" spans="1:9" s="33" customFormat="1" ht="16.5" customHeight="1">
      <c r="A14" s="59" t="s">
        <v>23</v>
      </c>
      <c r="B14" s="60">
        <f t="shared" si="1"/>
        <v>10</v>
      </c>
      <c r="C14" s="25">
        <f t="shared" si="0"/>
        <v>1</v>
      </c>
      <c r="D14" s="90">
        <v>2</v>
      </c>
      <c r="E14" s="91">
        <v>0</v>
      </c>
      <c r="F14" s="90">
        <v>2</v>
      </c>
      <c r="G14" s="94">
        <v>0</v>
      </c>
      <c r="H14" s="92">
        <v>6</v>
      </c>
      <c r="I14" s="93">
        <v>1</v>
      </c>
    </row>
    <row r="15" spans="1:9" s="33" customFormat="1" ht="16.5" customHeight="1">
      <c r="A15" s="59" t="s">
        <v>24</v>
      </c>
      <c r="B15" s="60">
        <f t="shared" si="1"/>
        <v>2</v>
      </c>
      <c r="C15" s="25">
        <f t="shared" si="0"/>
        <v>0</v>
      </c>
      <c r="D15" s="90">
        <v>0</v>
      </c>
      <c r="E15" s="91">
        <v>0</v>
      </c>
      <c r="F15" s="90">
        <v>1</v>
      </c>
      <c r="G15" s="94">
        <v>0</v>
      </c>
      <c r="H15" s="92">
        <v>1</v>
      </c>
      <c r="I15" s="93">
        <v>0</v>
      </c>
    </row>
    <row r="16" spans="1:9" s="33" customFormat="1" ht="16.5" customHeight="1">
      <c r="A16" s="59" t="s">
        <v>25</v>
      </c>
      <c r="B16" s="60">
        <f t="shared" si="1"/>
        <v>1</v>
      </c>
      <c r="C16" s="25">
        <f t="shared" si="0"/>
        <v>0</v>
      </c>
      <c r="D16" s="90">
        <v>0</v>
      </c>
      <c r="E16" s="91">
        <v>0</v>
      </c>
      <c r="F16" s="90">
        <v>1</v>
      </c>
      <c r="G16" s="94">
        <v>0</v>
      </c>
      <c r="H16" s="92">
        <v>0</v>
      </c>
      <c r="I16" s="93">
        <v>0</v>
      </c>
    </row>
    <row r="17" spans="1:9" s="33" customFormat="1" ht="16.5" customHeight="1">
      <c r="A17" s="59" t="s">
        <v>16</v>
      </c>
      <c r="B17" s="60">
        <f aca="true" t="shared" si="2" ref="B17:B49">SUM(D17,F17,H17)</f>
        <v>6</v>
      </c>
      <c r="C17" s="25">
        <f aca="true" t="shared" si="3" ref="C17:C49">E17+G17+I17</f>
        <v>1</v>
      </c>
      <c r="D17" s="95">
        <v>1</v>
      </c>
      <c r="E17" s="96">
        <v>0</v>
      </c>
      <c r="F17" s="95">
        <v>1</v>
      </c>
      <c r="G17" s="97">
        <v>0</v>
      </c>
      <c r="H17" s="98">
        <v>4</v>
      </c>
      <c r="I17" s="99">
        <v>1</v>
      </c>
    </row>
    <row r="18" spans="1:9" s="33" customFormat="1" ht="16.5" customHeight="1">
      <c r="A18" s="59" t="s">
        <v>26</v>
      </c>
      <c r="B18" s="60">
        <f t="shared" si="2"/>
        <v>8</v>
      </c>
      <c r="C18" s="25">
        <f t="shared" si="3"/>
        <v>0</v>
      </c>
      <c r="D18" s="90">
        <v>1</v>
      </c>
      <c r="E18" s="91">
        <v>0</v>
      </c>
      <c r="F18" s="90">
        <v>1</v>
      </c>
      <c r="G18" s="94">
        <v>0</v>
      </c>
      <c r="H18" s="92">
        <v>6</v>
      </c>
      <c r="I18" s="93">
        <v>0</v>
      </c>
    </row>
    <row r="19" spans="1:9" s="33" customFormat="1" ht="16.5" customHeight="1">
      <c r="A19" s="59" t="s">
        <v>27</v>
      </c>
      <c r="B19" s="60">
        <f t="shared" si="2"/>
        <v>5</v>
      </c>
      <c r="C19" s="25">
        <f t="shared" si="3"/>
        <v>2</v>
      </c>
      <c r="D19" s="90">
        <v>1</v>
      </c>
      <c r="E19" s="91">
        <v>0</v>
      </c>
      <c r="F19" s="90">
        <v>1</v>
      </c>
      <c r="G19" s="94">
        <v>1</v>
      </c>
      <c r="H19" s="92">
        <v>3</v>
      </c>
      <c r="I19" s="93">
        <v>1</v>
      </c>
    </row>
    <row r="20" spans="1:9" s="33" customFormat="1" ht="16.5" customHeight="1">
      <c r="A20" s="59" t="s">
        <v>28</v>
      </c>
      <c r="B20" s="60">
        <f t="shared" si="2"/>
        <v>6</v>
      </c>
      <c r="C20" s="25">
        <f t="shared" si="3"/>
        <v>2</v>
      </c>
      <c r="D20" s="95">
        <v>2</v>
      </c>
      <c r="E20" s="96">
        <v>0</v>
      </c>
      <c r="F20" s="95">
        <v>2</v>
      </c>
      <c r="G20" s="97">
        <v>1</v>
      </c>
      <c r="H20" s="98">
        <v>2</v>
      </c>
      <c r="I20" s="99">
        <v>1</v>
      </c>
    </row>
    <row r="21" spans="1:9" s="33" customFormat="1" ht="16.5" customHeight="1">
      <c r="A21" s="59" t="s">
        <v>29</v>
      </c>
      <c r="B21" s="60">
        <f t="shared" si="2"/>
        <v>4</v>
      </c>
      <c r="C21" s="25">
        <f t="shared" si="3"/>
        <v>0</v>
      </c>
      <c r="D21" s="90">
        <v>1</v>
      </c>
      <c r="E21" s="91">
        <v>0</v>
      </c>
      <c r="F21" s="90">
        <v>1</v>
      </c>
      <c r="G21" s="94">
        <v>0</v>
      </c>
      <c r="H21" s="92">
        <v>2</v>
      </c>
      <c r="I21" s="93">
        <v>0</v>
      </c>
    </row>
    <row r="22" spans="1:9" s="33" customFormat="1" ht="16.5" customHeight="1">
      <c r="A22" s="59" t="s">
        <v>30</v>
      </c>
      <c r="B22" s="60">
        <f t="shared" si="2"/>
        <v>3</v>
      </c>
      <c r="C22" s="25">
        <f t="shared" si="3"/>
        <v>1</v>
      </c>
      <c r="D22" s="90">
        <v>1</v>
      </c>
      <c r="E22" s="91">
        <v>0</v>
      </c>
      <c r="F22" s="90">
        <v>1</v>
      </c>
      <c r="G22" s="94">
        <v>0</v>
      </c>
      <c r="H22" s="92">
        <v>1</v>
      </c>
      <c r="I22" s="93">
        <v>1</v>
      </c>
    </row>
    <row r="23" spans="1:9" s="33" customFormat="1" ht="16.5" customHeight="1">
      <c r="A23" s="59" t="s">
        <v>31</v>
      </c>
      <c r="B23" s="60">
        <f t="shared" si="2"/>
        <v>6</v>
      </c>
      <c r="C23" s="25">
        <f t="shared" si="3"/>
        <v>2</v>
      </c>
      <c r="D23" s="90">
        <v>2</v>
      </c>
      <c r="E23" s="91">
        <v>1</v>
      </c>
      <c r="F23" s="90">
        <v>1</v>
      </c>
      <c r="G23" s="94">
        <v>0</v>
      </c>
      <c r="H23" s="92">
        <v>3</v>
      </c>
      <c r="I23" s="93">
        <v>1</v>
      </c>
    </row>
    <row r="24" spans="1:9" s="33" customFormat="1" ht="16.5" customHeight="1">
      <c r="A24" s="59" t="s">
        <v>32</v>
      </c>
      <c r="B24" s="60">
        <f t="shared" si="2"/>
        <v>4</v>
      </c>
      <c r="C24" s="25">
        <f t="shared" si="3"/>
        <v>1</v>
      </c>
      <c r="D24" s="90">
        <v>1</v>
      </c>
      <c r="E24" s="91">
        <v>0</v>
      </c>
      <c r="F24" s="90">
        <v>1</v>
      </c>
      <c r="G24" s="94">
        <v>0</v>
      </c>
      <c r="H24" s="92">
        <v>2</v>
      </c>
      <c r="I24" s="93">
        <v>1</v>
      </c>
    </row>
    <row r="25" spans="1:9" s="33" customFormat="1" ht="16.5" customHeight="1">
      <c r="A25" s="59" t="s">
        <v>33</v>
      </c>
      <c r="B25" s="60">
        <f t="shared" si="2"/>
        <v>13</v>
      </c>
      <c r="C25" s="25">
        <f t="shared" si="3"/>
        <v>6</v>
      </c>
      <c r="D25" s="95">
        <v>2</v>
      </c>
      <c r="E25" s="96">
        <v>0</v>
      </c>
      <c r="F25" s="95">
        <v>3</v>
      </c>
      <c r="G25" s="97">
        <v>1</v>
      </c>
      <c r="H25" s="98">
        <v>8</v>
      </c>
      <c r="I25" s="99">
        <v>5</v>
      </c>
    </row>
    <row r="26" spans="1:9" s="33" customFormat="1" ht="16.5" customHeight="1">
      <c r="A26" s="59" t="s">
        <v>34</v>
      </c>
      <c r="B26" s="60">
        <f t="shared" si="2"/>
        <v>2</v>
      </c>
      <c r="C26" s="25">
        <f t="shared" si="3"/>
        <v>0</v>
      </c>
      <c r="D26" s="95">
        <v>0</v>
      </c>
      <c r="E26" s="96">
        <v>0</v>
      </c>
      <c r="F26" s="95">
        <v>0</v>
      </c>
      <c r="G26" s="97">
        <v>0</v>
      </c>
      <c r="H26" s="98">
        <v>2</v>
      </c>
      <c r="I26" s="99">
        <v>0</v>
      </c>
    </row>
    <row r="27" spans="1:9" s="33" customFormat="1" ht="16.5" customHeight="1">
      <c r="A27" s="59" t="s">
        <v>17</v>
      </c>
      <c r="B27" s="60">
        <f t="shared" si="2"/>
        <v>11</v>
      </c>
      <c r="C27" s="25">
        <f t="shared" si="3"/>
        <v>4</v>
      </c>
      <c r="D27" s="95">
        <v>4</v>
      </c>
      <c r="E27" s="96">
        <v>0</v>
      </c>
      <c r="F27" s="95">
        <v>2</v>
      </c>
      <c r="G27" s="97">
        <v>0</v>
      </c>
      <c r="H27" s="98">
        <v>5</v>
      </c>
      <c r="I27" s="99">
        <v>4</v>
      </c>
    </row>
    <row r="28" spans="1:9" s="33" customFormat="1" ht="16.5" customHeight="1">
      <c r="A28" s="59" t="s">
        <v>35</v>
      </c>
      <c r="B28" s="60">
        <f t="shared" si="2"/>
        <v>1</v>
      </c>
      <c r="C28" s="25">
        <f t="shared" si="3"/>
        <v>1</v>
      </c>
      <c r="D28" s="90">
        <v>0</v>
      </c>
      <c r="E28" s="91">
        <v>0</v>
      </c>
      <c r="F28" s="90">
        <v>1</v>
      </c>
      <c r="G28" s="94">
        <v>0</v>
      </c>
      <c r="H28" s="92">
        <v>0</v>
      </c>
      <c r="I28" s="93">
        <v>1</v>
      </c>
    </row>
    <row r="29" spans="1:9" s="33" customFormat="1" ht="16.5" customHeight="1">
      <c r="A29" s="59" t="s">
        <v>36</v>
      </c>
      <c r="B29" s="60">
        <f t="shared" si="2"/>
        <v>3</v>
      </c>
      <c r="C29" s="25">
        <f t="shared" si="3"/>
        <v>1</v>
      </c>
      <c r="D29" s="90">
        <v>1</v>
      </c>
      <c r="E29" s="91">
        <v>0</v>
      </c>
      <c r="F29" s="90">
        <v>1</v>
      </c>
      <c r="G29" s="94">
        <v>0</v>
      </c>
      <c r="H29" s="92">
        <v>1</v>
      </c>
      <c r="I29" s="93">
        <v>1</v>
      </c>
    </row>
    <row r="30" spans="1:9" s="33" customFormat="1" ht="16.5" customHeight="1">
      <c r="A30" s="59" t="s">
        <v>37</v>
      </c>
      <c r="B30" s="60">
        <f t="shared" si="2"/>
        <v>4</v>
      </c>
      <c r="C30" s="25">
        <f t="shared" si="3"/>
        <v>1</v>
      </c>
      <c r="D30" s="90">
        <v>0</v>
      </c>
      <c r="E30" s="91">
        <v>0</v>
      </c>
      <c r="F30" s="90">
        <v>2</v>
      </c>
      <c r="G30" s="94">
        <v>0</v>
      </c>
      <c r="H30" s="92">
        <v>2</v>
      </c>
      <c r="I30" s="93">
        <v>1</v>
      </c>
    </row>
    <row r="31" spans="1:9" s="33" customFormat="1" ht="16.5" customHeight="1">
      <c r="A31" s="59" t="s">
        <v>38</v>
      </c>
      <c r="B31" s="60">
        <f t="shared" si="2"/>
        <v>3</v>
      </c>
      <c r="C31" s="25">
        <f t="shared" si="3"/>
        <v>2</v>
      </c>
      <c r="D31" s="90">
        <v>1</v>
      </c>
      <c r="E31" s="91">
        <v>0</v>
      </c>
      <c r="F31" s="90">
        <v>1</v>
      </c>
      <c r="G31" s="94">
        <v>1</v>
      </c>
      <c r="H31" s="92">
        <v>1</v>
      </c>
      <c r="I31" s="93">
        <v>1</v>
      </c>
    </row>
    <row r="32" spans="1:9" s="33" customFormat="1" ht="16.5" customHeight="1">
      <c r="A32" s="59" t="s">
        <v>0</v>
      </c>
      <c r="B32" s="60">
        <f t="shared" si="2"/>
        <v>4</v>
      </c>
      <c r="C32" s="25">
        <f t="shared" si="3"/>
        <v>1</v>
      </c>
      <c r="D32" s="95">
        <v>1</v>
      </c>
      <c r="E32" s="96">
        <v>0</v>
      </c>
      <c r="F32" s="95">
        <v>1</v>
      </c>
      <c r="G32" s="97">
        <v>0</v>
      </c>
      <c r="H32" s="98">
        <v>2</v>
      </c>
      <c r="I32" s="99">
        <v>1</v>
      </c>
    </row>
    <row r="33" spans="1:9" s="33" customFormat="1" ht="16.5" customHeight="1">
      <c r="A33" s="59" t="s">
        <v>39</v>
      </c>
      <c r="B33" s="60">
        <f t="shared" si="2"/>
        <v>5</v>
      </c>
      <c r="C33" s="25">
        <f t="shared" si="3"/>
        <v>0</v>
      </c>
      <c r="D33" s="95">
        <v>1</v>
      </c>
      <c r="E33" s="96">
        <v>0</v>
      </c>
      <c r="F33" s="95">
        <v>2</v>
      </c>
      <c r="G33" s="97">
        <v>0</v>
      </c>
      <c r="H33" s="98">
        <v>2</v>
      </c>
      <c r="I33" s="99">
        <v>0</v>
      </c>
    </row>
    <row r="34" spans="1:9" s="33" customFormat="1" ht="16.5" customHeight="1">
      <c r="A34" s="59" t="s">
        <v>40</v>
      </c>
      <c r="B34" s="60">
        <f t="shared" si="2"/>
        <v>1</v>
      </c>
      <c r="C34" s="25">
        <f t="shared" si="3"/>
        <v>0</v>
      </c>
      <c r="D34" s="90">
        <v>0</v>
      </c>
      <c r="E34" s="91">
        <v>0</v>
      </c>
      <c r="F34" s="90">
        <v>0</v>
      </c>
      <c r="G34" s="94">
        <v>0</v>
      </c>
      <c r="H34" s="92">
        <v>1</v>
      </c>
      <c r="I34" s="93">
        <v>0</v>
      </c>
    </row>
    <row r="35" spans="1:9" s="33" customFormat="1" ht="16.5" customHeight="1">
      <c r="A35" s="59" t="s">
        <v>41</v>
      </c>
      <c r="B35" s="60">
        <f t="shared" si="2"/>
        <v>0</v>
      </c>
      <c r="C35" s="25">
        <f t="shared" si="3"/>
        <v>0</v>
      </c>
      <c r="D35" s="90">
        <v>0</v>
      </c>
      <c r="E35" s="91">
        <v>0</v>
      </c>
      <c r="F35" s="90">
        <v>0</v>
      </c>
      <c r="G35" s="94">
        <v>0</v>
      </c>
      <c r="H35" s="92">
        <v>0</v>
      </c>
      <c r="I35" s="93">
        <v>0</v>
      </c>
    </row>
    <row r="36" spans="1:9" s="33" customFormat="1" ht="16.5" customHeight="1">
      <c r="A36" s="59" t="s">
        <v>42</v>
      </c>
      <c r="B36" s="60">
        <f t="shared" si="2"/>
        <v>1</v>
      </c>
      <c r="C36" s="25">
        <f t="shared" si="3"/>
        <v>0</v>
      </c>
      <c r="D36" s="90">
        <v>0</v>
      </c>
      <c r="E36" s="91">
        <v>0</v>
      </c>
      <c r="F36" s="90">
        <v>0</v>
      </c>
      <c r="G36" s="94">
        <v>0</v>
      </c>
      <c r="H36" s="92">
        <v>1</v>
      </c>
      <c r="I36" s="93">
        <v>0</v>
      </c>
    </row>
    <row r="37" spans="1:9" s="33" customFormat="1" ht="16.5" customHeight="1">
      <c r="A37" s="59" t="s">
        <v>44</v>
      </c>
      <c r="B37" s="60">
        <f t="shared" si="2"/>
        <v>16</v>
      </c>
      <c r="C37" s="25">
        <f t="shared" si="3"/>
        <v>4</v>
      </c>
      <c r="D37" s="100">
        <v>2</v>
      </c>
      <c r="E37" s="96">
        <v>1</v>
      </c>
      <c r="F37" s="100">
        <v>2</v>
      </c>
      <c r="G37" s="97">
        <v>2</v>
      </c>
      <c r="H37" s="101">
        <v>12</v>
      </c>
      <c r="I37" s="99">
        <v>1</v>
      </c>
    </row>
    <row r="38" spans="1:9" s="33" customFormat="1" ht="16.5" customHeight="1">
      <c r="A38" s="59" t="s">
        <v>43</v>
      </c>
      <c r="B38" s="60">
        <f t="shared" si="2"/>
        <v>2</v>
      </c>
      <c r="C38" s="25">
        <f t="shared" si="3"/>
        <v>0</v>
      </c>
      <c r="D38" s="90">
        <v>0</v>
      </c>
      <c r="E38" s="91">
        <v>0</v>
      </c>
      <c r="F38" s="90">
        <v>1</v>
      </c>
      <c r="G38" s="94">
        <v>0</v>
      </c>
      <c r="H38" s="92">
        <v>1</v>
      </c>
      <c r="I38" s="93">
        <v>0</v>
      </c>
    </row>
    <row r="39" spans="1:9" s="33" customFormat="1" ht="16.5" customHeight="1">
      <c r="A39" s="59" t="s">
        <v>45</v>
      </c>
      <c r="B39" s="60">
        <f t="shared" si="2"/>
        <v>9</v>
      </c>
      <c r="C39" s="25">
        <f t="shared" si="3"/>
        <v>1</v>
      </c>
      <c r="D39" s="90">
        <v>2</v>
      </c>
      <c r="E39" s="91">
        <v>0</v>
      </c>
      <c r="F39" s="90">
        <v>2</v>
      </c>
      <c r="G39" s="94">
        <v>1</v>
      </c>
      <c r="H39" s="92">
        <v>5</v>
      </c>
      <c r="I39" s="93">
        <v>0</v>
      </c>
    </row>
    <row r="40" spans="1:9" s="33" customFormat="1" ht="16.5" customHeight="1">
      <c r="A40" s="59" t="s">
        <v>46</v>
      </c>
      <c r="B40" s="60">
        <f t="shared" si="2"/>
        <v>4</v>
      </c>
      <c r="C40" s="25">
        <f t="shared" si="3"/>
        <v>0</v>
      </c>
      <c r="D40" s="95">
        <v>1</v>
      </c>
      <c r="E40" s="96">
        <v>0</v>
      </c>
      <c r="F40" s="95">
        <v>1</v>
      </c>
      <c r="G40" s="97">
        <v>0</v>
      </c>
      <c r="H40" s="98">
        <v>2</v>
      </c>
      <c r="I40" s="99">
        <v>0</v>
      </c>
    </row>
    <row r="41" spans="1:9" s="33" customFormat="1" ht="16.5" customHeight="1">
      <c r="A41" s="59" t="s">
        <v>47</v>
      </c>
      <c r="B41" s="60">
        <f t="shared" si="2"/>
        <v>0</v>
      </c>
      <c r="C41" s="25">
        <f t="shared" si="3"/>
        <v>0</v>
      </c>
      <c r="D41" s="90">
        <v>0</v>
      </c>
      <c r="E41" s="91">
        <v>0</v>
      </c>
      <c r="F41" s="90">
        <v>0</v>
      </c>
      <c r="G41" s="94">
        <v>0</v>
      </c>
      <c r="H41" s="92">
        <v>0</v>
      </c>
      <c r="I41" s="93">
        <v>0</v>
      </c>
    </row>
    <row r="42" spans="1:9" s="33" customFormat="1" ht="16.5" customHeight="1">
      <c r="A42" s="59" t="s">
        <v>48</v>
      </c>
      <c r="B42" s="60">
        <f t="shared" si="2"/>
        <v>4</v>
      </c>
      <c r="C42" s="25">
        <f t="shared" si="3"/>
        <v>2</v>
      </c>
      <c r="D42" s="95">
        <v>1</v>
      </c>
      <c r="E42" s="96">
        <v>0</v>
      </c>
      <c r="F42" s="95">
        <v>1</v>
      </c>
      <c r="G42" s="97">
        <v>0</v>
      </c>
      <c r="H42" s="98">
        <v>2</v>
      </c>
      <c r="I42" s="99">
        <v>2</v>
      </c>
    </row>
    <row r="43" spans="1:9" s="33" customFormat="1" ht="16.5" customHeight="1">
      <c r="A43" s="61" t="s">
        <v>49</v>
      </c>
      <c r="B43" s="60">
        <f t="shared" si="2"/>
        <v>1</v>
      </c>
      <c r="C43" s="25">
        <f t="shared" si="3"/>
        <v>0</v>
      </c>
      <c r="D43" s="90">
        <v>0</v>
      </c>
      <c r="E43" s="91">
        <v>0</v>
      </c>
      <c r="F43" s="90">
        <v>1</v>
      </c>
      <c r="G43" s="94">
        <v>0</v>
      </c>
      <c r="H43" s="92">
        <v>0</v>
      </c>
      <c r="I43" s="93">
        <v>0</v>
      </c>
    </row>
    <row r="44" spans="1:9" s="33" customFormat="1" ht="16.5" customHeight="1">
      <c r="A44" s="59" t="s">
        <v>50</v>
      </c>
      <c r="B44" s="60">
        <f t="shared" si="2"/>
        <v>3</v>
      </c>
      <c r="C44" s="25">
        <f t="shared" si="3"/>
        <v>0</v>
      </c>
      <c r="D44" s="90">
        <v>0</v>
      </c>
      <c r="E44" s="91">
        <v>0</v>
      </c>
      <c r="F44" s="90">
        <v>0</v>
      </c>
      <c r="G44" s="94">
        <v>0</v>
      </c>
      <c r="H44" s="92">
        <v>3</v>
      </c>
      <c r="I44" s="93">
        <v>0</v>
      </c>
    </row>
    <row r="45" spans="1:9" s="33" customFormat="1" ht="16.5" customHeight="1">
      <c r="A45" s="59" t="s">
        <v>51</v>
      </c>
      <c r="B45" s="60">
        <f t="shared" si="2"/>
        <v>2</v>
      </c>
      <c r="C45" s="25">
        <f t="shared" si="3"/>
        <v>0</v>
      </c>
      <c r="D45" s="90">
        <v>0</v>
      </c>
      <c r="E45" s="91">
        <v>0</v>
      </c>
      <c r="F45" s="90">
        <v>0</v>
      </c>
      <c r="G45" s="94">
        <v>0</v>
      </c>
      <c r="H45" s="92">
        <v>2</v>
      </c>
      <c r="I45" s="93">
        <v>0</v>
      </c>
    </row>
    <row r="46" spans="1:9" s="33" customFormat="1" ht="16.5" customHeight="1">
      <c r="A46" s="59" t="s">
        <v>52</v>
      </c>
      <c r="B46" s="60">
        <f t="shared" si="2"/>
        <v>2</v>
      </c>
      <c r="C46" s="25">
        <f t="shared" si="3"/>
        <v>0</v>
      </c>
      <c r="D46" s="90">
        <v>0</v>
      </c>
      <c r="E46" s="91">
        <v>0</v>
      </c>
      <c r="F46" s="90">
        <v>1</v>
      </c>
      <c r="G46" s="94">
        <v>0</v>
      </c>
      <c r="H46" s="92">
        <v>1</v>
      </c>
      <c r="I46" s="93">
        <v>0</v>
      </c>
    </row>
    <row r="47" spans="1:9" s="33" customFormat="1" ht="16.5" customHeight="1">
      <c r="A47" s="59" t="s">
        <v>53</v>
      </c>
      <c r="B47" s="60">
        <f t="shared" si="2"/>
        <v>0</v>
      </c>
      <c r="C47" s="25">
        <f t="shared" si="3"/>
        <v>0</v>
      </c>
      <c r="D47" s="90">
        <v>0</v>
      </c>
      <c r="E47" s="91">
        <v>0</v>
      </c>
      <c r="F47" s="90">
        <v>0</v>
      </c>
      <c r="G47" s="94">
        <v>0</v>
      </c>
      <c r="H47" s="92">
        <v>0</v>
      </c>
      <c r="I47" s="93">
        <v>0</v>
      </c>
    </row>
    <row r="48" spans="1:9" s="33" customFormat="1" ht="16.5" customHeight="1">
      <c r="A48" s="59" t="s">
        <v>54</v>
      </c>
      <c r="B48" s="60">
        <f t="shared" si="2"/>
        <v>0</v>
      </c>
      <c r="C48" s="25">
        <f t="shared" si="3"/>
        <v>0</v>
      </c>
      <c r="D48" s="95">
        <v>0</v>
      </c>
      <c r="E48" s="96">
        <v>0</v>
      </c>
      <c r="F48" s="95">
        <v>0</v>
      </c>
      <c r="G48" s="97">
        <v>0</v>
      </c>
      <c r="H48" s="98">
        <v>0</v>
      </c>
      <c r="I48" s="99">
        <v>0</v>
      </c>
    </row>
    <row r="49" spans="1:9" s="33" customFormat="1" ht="16.5" customHeight="1" thickBot="1">
      <c r="A49" s="62" t="s">
        <v>55</v>
      </c>
      <c r="B49" s="63">
        <f t="shared" si="2"/>
        <v>0</v>
      </c>
      <c r="C49" s="25">
        <f t="shared" si="3"/>
        <v>0</v>
      </c>
      <c r="D49" s="102">
        <v>0</v>
      </c>
      <c r="E49" s="103">
        <v>0</v>
      </c>
      <c r="F49" s="104">
        <v>0</v>
      </c>
      <c r="G49" s="105">
        <v>0</v>
      </c>
      <c r="H49" s="106">
        <v>0</v>
      </c>
      <c r="I49" s="107">
        <v>0</v>
      </c>
    </row>
    <row r="50" spans="1:9" s="51" customFormat="1" ht="21" customHeight="1" thickBot="1">
      <c r="A50" s="42" t="s">
        <v>2</v>
      </c>
      <c r="B50" s="43">
        <f aca="true" t="shared" si="4" ref="B50:I50">SUM(B7:B49)</f>
        <v>218</v>
      </c>
      <c r="C50" s="44">
        <f t="shared" si="4"/>
        <v>56</v>
      </c>
      <c r="D50" s="108">
        <f t="shared" si="4"/>
        <v>39</v>
      </c>
      <c r="E50" s="109">
        <f t="shared" si="4"/>
        <v>3</v>
      </c>
      <c r="F50" s="108">
        <f t="shared" si="4"/>
        <v>51</v>
      </c>
      <c r="G50" s="109">
        <f t="shared" si="4"/>
        <v>11</v>
      </c>
      <c r="H50" s="110">
        <f t="shared" si="4"/>
        <v>128</v>
      </c>
      <c r="I50" s="111">
        <f t="shared" si="4"/>
        <v>42</v>
      </c>
    </row>
    <row r="51" ht="13.5">
      <c r="A51" s="52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D45" activePane="bottomRight" state="frozen"/>
      <selection pane="topLeft" activeCell="A45" sqref="A45:IV45"/>
      <selection pane="topRight" activeCell="A45" sqref="A45:IV45"/>
      <selection pane="bottomLeft" activeCell="A45" sqref="A45:IV45"/>
      <selection pane="bottomRight" activeCell="I51" sqref="I51"/>
    </sheetView>
  </sheetViews>
  <sheetFormatPr defaultColWidth="9.00390625" defaultRowHeight="13.5"/>
  <cols>
    <col min="1" max="9" width="18.75390625" style="56" customWidth="1"/>
    <col min="10" max="12" width="8.625" style="56" bestFit="1" customWidth="1"/>
    <col min="13" max="16384" width="9.00390625" style="56" customWidth="1"/>
  </cols>
  <sheetData>
    <row r="1" spans="1:12" ht="24" customHeight="1">
      <c r="A1" s="1" t="s">
        <v>12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6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123"/>
      <c r="H3" s="123"/>
      <c r="I3" s="123"/>
      <c r="J3" s="7"/>
      <c r="K3" s="7"/>
      <c r="L3" s="7"/>
    </row>
    <row r="4" spans="1:9" ht="18.75" customHeight="1">
      <c r="A4" s="131" t="s">
        <v>6</v>
      </c>
      <c r="B4" s="124" t="s">
        <v>2</v>
      </c>
      <c r="C4" s="125"/>
      <c r="D4" s="128" t="s">
        <v>3</v>
      </c>
      <c r="E4" s="129"/>
      <c r="F4" s="126" t="s">
        <v>4</v>
      </c>
      <c r="G4" s="127"/>
      <c r="H4" s="125" t="s">
        <v>5</v>
      </c>
      <c r="I4" s="130"/>
    </row>
    <row r="5" spans="1:9" ht="46.5" customHeight="1">
      <c r="A5" s="132"/>
      <c r="B5" s="8" t="s">
        <v>13</v>
      </c>
      <c r="C5" s="9" t="s">
        <v>14</v>
      </c>
      <c r="D5" s="10" t="s">
        <v>13</v>
      </c>
      <c r="E5" s="11" t="s">
        <v>14</v>
      </c>
      <c r="F5" s="10" t="s">
        <v>13</v>
      </c>
      <c r="G5" s="11" t="s">
        <v>14</v>
      </c>
      <c r="H5" s="12" t="s">
        <v>13</v>
      </c>
      <c r="I5" s="13" t="s">
        <v>14</v>
      </c>
    </row>
    <row r="6" spans="1:9" ht="14.25" thickBot="1">
      <c r="A6" s="133"/>
      <c r="B6" s="14" t="s">
        <v>7</v>
      </c>
      <c r="C6" s="15" t="s">
        <v>7</v>
      </c>
      <c r="D6" s="16" t="s">
        <v>7</v>
      </c>
      <c r="E6" s="17" t="s">
        <v>7</v>
      </c>
      <c r="F6" s="16" t="s">
        <v>7</v>
      </c>
      <c r="G6" s="17" t="s">
        <v>7</v>
      </c>
      <c r="H6" s="18" t="s">
        <v>7</v>
      </c>
      <c r="I6" s="22" t="s">
        <v>7</v>
      </c>
    </row>
    <row r="7" spans="1:9" ht="15" customHeight="1">
      <c r="A7" s="57" t="s">
        <v>1</v>
      </c>
      <c r="B7" s="58">
        <f>SUM(D7,F7,H7)</f>
        <v>533</v>
      </c>
      <c r="C7" s="25">
        <f>E7+G7+I7</f>
        <v>554</v>
      </c>
      <c r="D7" s="30">
        <v>195</v>
      </c>
      <c r="E7" s="76">
        <v>169</v>
      </c>
      <c r="F7" s="30">
        <v>183</v>
      </c>
      <c r="G7" s="76">
        <v>165</v>
      </c>
      <c r="H7" s="31">
        <v>155</v>
      </c>
      <c r="I7" s="78">
        <v>220</v>
      </c>
    </row>
    <row r="8" spans="1:9" s="33" customFormat="1" ht="15" customHeight="1">
      <c r="A8" s="59" t="s">
        <v>15</v>
      </c>
      <c r="B8" s="60">
        <f>SUM(D8,F8,H8)</f>
        <v>2</v>
      </c>
      <c r="C8" s="25">
        <f>E8+G8+I8</f>
        <v>1</v>
      </c>
      <c r="D8" s="30">
        <v>0</v>
      </c>
      <c r="E8" s="76">
        <v>1</v>
      </c>
      <c r="F8" s="30">
        <v>0</v>
      </c>
      <c r="G8" s="76">
        <v>0</v>
      </c>
      <c r="H8" s="31">
        <v>2</v>
      </c>
      <c r="I8" s="78">
        <v>0</v>
      </c>
    </row>
    <row r="9" spans="1:9" s="33" customFormat="1" ht="15" customHeight="1">
      <c r="A9" s="59" t="s">
        <v>18</v>
      </c>
      <c r="B9" s="60">
        <f>SUM(D9,F9,H9)</f>
        <v>2</v>
      </c>
      <c r="C9" s="25">
        <f>E9+G9+I9</f>
        <v>0</v>
      </c>
      <c r="D9" s="30">
        <v>0</v>
      </c>
      <c r="E9" s="76">
        <v>0</v>
      </c>
      <c r="F9" s="30">
        <v>1</v>
      </c>
      <c r="G9" s="76">
        <v>0</v>
      </c>
      <c r="H9" s="31">
        <v>1</v>
      </c>
      <c r="I9" s="78">
        <v>0</v>
      </c>
    </row>
    <row r="10" spans="1:9" s="33" customFormat="1" ht="15" customHeight="1">
      <c r="A10" s="59" t="s">
        <v>19</v>
      </c>
      <c r="B10" s="60">
        <f>SUM(D10,F10,H10)</f>
        <v>2</v>
      </c>
      <c r="C10" s="25">
        <f>E10+G10+I10</f>
        <v>0</v>
      </c>
      <c r="D10" s="30">
        <v>0</v>
      </c>
      <c r="E10" s="76">
        <v>0</v>
      </c>
      <c r="F10" s="30">
        <v>1</v>
      </c>
      <c r="G10" s="77">
        <v>0</v>
      </c>
      <c r="H10" s="31">
        <v>1</v>
      </c>
      <c r="I10" s="78">
        <v>0</v>
      </c>
    </row>
    <row r="11" spans="1:9" s="33" customFormat="1" ht="15" customHeight="1">
      <c r="A11" s="59" t="s">
        <v>20</v>
      </c>
      <c r="B11" s="60">
        <f aca="true" t="shared" si="0" ref="B11:B16">SUM(D11,F11,H11)</f>
        <v>3</v>
      </c>
      <c r="C11" s="25">
        <f aca="true" t="shared" si="1" ref="C11:C16">E11+G11+I11</f>
        <v>3</v>
      </c>
      <c r="D11" s="34">
        <v>0</v>
      </c>
      <c r="E11" s="66">
        <v>0</v>
      </c>
      <c r="F11" s="34">
        <v>1</v>
      </c>
      <c r="G11" s="75">
        <v>3</v>
      </c>
      <c r="H11" s="35">
        <v>2</v>
      </c>
      <c r="I11" s="69">
        <v>0</v>
      </c>
    </row>
    <row r="12" spans="1:9" s="33" customFormat="1" ht="15" customHeight="1">
      <c r="A12" s="59" t="s">
        <v>21</v>
      </c>
      <c r="B12" s="60">
        <f t="shared" si="0"/>
        <v>7</v>
      </c>
      <c r="C12" s="25">
        <f t="shared" si="1"/>
        <v>0</v>
      </c>
      <c r="D12" s="30">
        <v>2</v>
      </c>
      <c r="E12" s="76">
        <v>0</v>
      </c>
      <c r="F12" s="30">
        <v>2</v>
      </c>
      <c r="G12" s="77">
        <v>0</v>
      </c>
      <c r="H12" s="31">
        <v>3</v>
      </c>
      <c r="I12" s="78">
        <v>0</v>
      </c>
    </row>
    <row r="13" spans="1:9" s="33" customFormat="1" ht="15" customHeight="1">
      <c r="A13" s="59" t="s">
        <v>22</v>
      </c>
      <c r="B13" s="60">
        <f t="shared" si="0"/>
        <v>12</v>
      </c>
      <c r="C13" s="25">
        <f t="shared" si="1"/>
        <v>2</v>
      </c>
      <c r="D13" s="34">
        <v>1</v>
      </c>
      <c r="E13" s="66">
        <v>0</v>
      </c>
      <c r="F13" s="34">
        <v>4</v>
      </c>
      <c r="G13" s="75">
        <v>1</v>
      </c>
      <c r="H13" s="35">
        <v>7</v>
      </c>
      <c r="I13" s="69">
        <v>1</v>
      </c>
    </row>
    <row r="14" spans="1:9" s="33" customFormat="1" ht="15" customHeight="1">
      <c r="A14" s="59" t="s">
        <v>23</v>
      </c>
      <c r="B14" s="60">
        <f t="shared" si="0"/>
        <v>4</v>
      </c>
      <c r="C14" s="25">
        <f t="shared" si="1"/>
        <v>1</v>
      </c>
      <c r="D14" s="30">
        <v>0</v>
      </c>
      <c r="E14" s="76">
        <v>0</v>
      </c>
      <c r="F14" s="30">
        <v>1</v>
      </c>
      <c r="G14" s="77">
        <v>1</v>
      </c>
      <c r="H14" s="31">
        <v>3</v>
      </c>
      <c r="I14" s="78">
        <v>0</v>
      </c>
    </row>
    <row r="15" spans="1:9" s="33" customFormat="1" ht="15" customHeight="1">
      <c r="A15" s="59" t="s">
        <v>24</v>
      </c>
      <c r="B15" s="60">
        <f t="shared" si="0"/>
        <v>2</v>
      </c>
      <c r="C15" s="25">
        <f t="shared" si="1"/>
        <v>0</v>
      </c>
      <c r="D15" s="30">
        <v>0</v>
      </c>
      <c r="E15" s="76">
        <v>0</v>
      </c>
      <c r="F15" s="30">
        <v>1</v>
      </c>
      <c r="G15" s="77">
        <v>0</v>
      </c>
      <c r="H15" s="31">
        <v>1</v>
      </c>
      <c r="I15" s="78">
        <v>0</v>
      </c>
    </row>
    <row r="16" spans="1:9" s="33" customFormat="1" ht="15" customHeight="1">
      <c r="A16" s="59" t="s">
        <v>25</v>
      </c>
      <c r="B16" s="60">
        <f t="shared" si="0"/>
        <v>1</v>
      </c>
      <c r="C16" s="25">
        <f t="shared" si="1"/>
        <v>0</v>
      </c>
      <c r="D16" s="30">
        <v>0</v>
      </c>
      <c r="E16" s="76">
        <v>0</v>
      </c>
      <c r="F16" s="30">
        <v>1</v>
      </c>
      <c r="G16" s="77">
        <v>0</v>
      </c>
      <c r="H16" s="31">
        <v>0</v>
      </c>
      <c r="I16" s="78">
        <v>0</v>
      </c>
    </row>
    <row r="17" spans="1:9" s="33" customFormat="1" ht="15" customHeight="1">
      <c r="A17" s="59" t="s">
        <v>16</v>
      </c>
      <c r="B17" s="60">
        <f aca="true" t="shared" si="2" ref="B17:B49">SUM(D17,F17,H17)</f>
        <v>3</v>
      </c>
      <c r="C17" s="25">
        <f aca="true" t="shared" si="3" ref="C17:C49">E17+G17+I17</f>
        <v>1</v>
      </c>
      <c r="D17" s="34">
        <v>0</v>
      </c>
      <c r="E17" s="66">
        <v>0</v>
      </c>
      <c r="F17" s="34">
        <v>1</v>
      </c>
      <c r="G17" s="75">
        <v>0</v>
      </c>
      <c r="H17" s="35">
        <v>2</v>
      </c>
      <c r="I17" s="69">
        <v>1</v>
      </c>
    </row>
    <row r="18" spans="1:9" s="33" customFormat="1" ht="15" customHeight="1">
      <c r="A18" s="59" t="s">
        <v>26</v>
      </c>
      <c r="B18" s="60">
        <f t="shared" si="2"/>
        <v>8</v>
      </c>
      <c r="C18" s="25">
        <f t="shared" si="3"/>
        <v>0</v>
      </c>
      <c r="D18" s="30">
        <v>1</v>
      </c>
      <c r="E18" s="76">
        <v>0</v>
      </c>
      <c r="F18" s="30">
        <v>1</v>
      </c>
      <c r="G18" s="77">
        <v>0</v>
      </c>
      <c r="H18" s="31">
        <v>6</v>
      </c>
      <c r="I18" s="78">
        <v>0</v>
      </c>
    </row>
    <row r="19" spans="1:9" s="33" customFormat="1" ht="15" customHeight="1">
      <c r="A19" s="59" t="s">
        <v>27</v>
      </c>
      <c r="B19" s="60">
        <f t="shared" si="2"/>
        <v>36</v>
      </c>
      <c r="C19" s="25">
        <f t="shared" si="3"/>
        <v>9</v>
      </c>
      <c r="D19" s="30">
        <v>7</v>
      </c>
      <c r="E19" s="76">
        <v>2</v>
      </c>
      <c r="F19" s="30">
        <v>11</v>
      </c>
      <c r="G19" s="77">
        <v>3</v>
      </c>
      <c r="H19" s="31">
        <v>18</v>
      </c>
      <c r="I19" s="78">
        <v>4</v>
      </c>
    </row>
    <row r="20" spans="1:9" s="33" customFormat="1" ht="15" customHeight="1">
      <c r="A20" s="59" t="s">
        <v>28</v>
      </c>
      <c r="B20" s="60">
        <f t="shared" si="2"/>
        <v>40</v>
      </c>
      <c r="C20" s="25">
        <f t="shared" si="3"/>
        <v>9</v>
      </c>
      <c r="D20" s="34">
        <v>5</v>
      </c>
      <c r="E20" s="66">
        <v>1</v>
      </c>
      <c r="F20" s="34">
        <v>10</v>
      </c>
      <c r="G20" s="75">
        <v>1</v>
      </c>
      <c r="H20" s="35">
        <v>25</v>
      </c>
      <c r="I20" s="69">
        <v>7</v>
      </c>
    </row>
    <row r="21" spans="1:9" s="33" customFormat="1" ht="15" customHeight="1">
      <c r="A21" s="59" t="s">
        <v>29</v>
      </c>
      <c r="B21" s="60">
        <f t="shared" si="2"/>
        <v>4</v>
      </c>
      <c r="C21" s="25">
        <f t="shared" si="3"/>
        <v>0</v>
      </c>
      <c r="D21" s="30">
        <v>1</v>
      </c>
      <c r="E21" s="76">
        <v>0</v>
      </c>
      <c r="F21" s="30">
        <v>1</v>
      </c>
      <c r="G21" s="77">
        <v>0</v>
      </c>
      <c r="H21" s="31">
        <v>2</v>
      </c>
      <c r="I21" s="78">
        <v>0</v>
      </c>
    </row>
    <row r="22" spans="1:9" s="33" customFormat="1" ht="15" customHeight="1">
      <c r="A22" s="59" t="s">
        <v>30</v>
      </c>
      <c r="B22" s="60">
        <f t="shared" si="2"/>
        <v>5</v>
      </c>
      <c r="C22" s="25">
        <f t="shared" si="3"/>
        <v>6</v>
      </c>
      <c r="D22" s="30">
        <v>1</v>
      </c>
      <c r="E22" s="76">
        <v>0</v>
      </c>
      <c r="F22" s="30">
        <v>2</v>
      </c>
      <c r="G22" s="77">
        <v>6</v>
      </c>
      <c r="H22" s="31">
        <v>2</v>
      </c>
      <c r="I22" s="78">
        <v>0</v>
      </c>
    </row>
    <row r="23" spans="1:9" s="33" customFormat="1" ht="15" customHeight="1">
      <c r="A23" s="59" t="s">
        <v>31</v>
      </c>
      <c r="B23" s="60">
        <f t="shared" si="2"/>
        <v>5</v>
      </c>
      <c r="C23" s="25">
        <f t="shared" si="3"/>
        <v>0</v>
      </c>
      <c r="D23" s="30">
        <v>1</v>
      </c>
      <c r="E23" s="76">
        <v>0</v>
      </c>
      <c r="F23" s="30">
        <v>1</v>
      </c>
      <c r="G23" s="77">
        <v>0</v>
      </c>
      <c r="H23" s="31">
        <v>3</v>
      </c>
      <c r="I23" s="78">
        <v>0</v>
      </c>
    </row>
    <row r="24" spans="1:9" s="33" customFormat="1" ht="15" customHeight="1">
      <c r="A24" s="59" t="s">
        <v>32</v>
      </c>
      <c r="B24" s="60">
        <f t="shared" si="2"/>
        <v>5</v>
      </c>
      <c r="C24" s="25">
        <f t="shared" si="3"/>
        <v>5</v>
      </c>
      <c r="D24" s="30">
        <v>1</v>
      </c>
      <c r="E24" s="76">
        <v>1</v>
      </c>
      <c r="F24" s="30">
        <v>0</v>
      </c>
      <c r="G24" s="77">
        <v>0</v>
      </c>
      <c r="H24" s="31">
        <v>4</v>
      </c>
      <c r="I24" s="78">
        <v>4</v>
      </c>
    </row>
    <row r="25" spans="1:9" s="33" customFormat="1" ht="15" customHeight="1">
      <c r="A25" s="59" t="s">
        <v>33</v>
      </c>
      <c r="B25" s="60">
        <f t="shared" si="2"/>
        <v>33</v>
      </c>
      <c r="C25" s="25">
        <f t="shared" si="3"/>
        <v>2</v>
      </c>
      <c r="D25" s="34">
        <v>1</v>
      </c>
      <c r="E25" s="66">
        <v>0</v>
      </c>
      <c r="F25" s="34">
        <v>16</v>
      </c>
      <c r="G25" s="75">
        <v>1</v>
      </c>
      <c r="H25" s="35">
        <v>16</v>
      </c>
      <c r="I25" s="69">
        <v>1</v>
      </c>
    </row>
    <row r="26" spans="1:9" s="33" customFormat="1" ht="15" customHeight="1">
      <c r="A26" s="59" t="s">
        <v>34</v>
      </c>
      <c r="B26" s="60">
        <f t="shared" si="2"/>
        <v>2</v>
      </c>
      <c r="C26" s="25">
        <f t="shared" si="3"/>
        <v>0</v>
      </c>
      <c r="D26" s="34">
        <v>0</v>
      </c>
      <c r="E26" s="66">
        <v>0</v>
      </c>
      <c r="F26" s="34">
        <v>1</v>
      </c>
      <c r="G26" s="75">
        <v>0</v>
      </c>
      <c r="H26" s="35">
        <v>1</v>
      </c>
      <c r="I26" s="69">
        <v>0</v>
      </c>
    </row>
    <row r="27" spans="1:9" s="33" customFormat="1" ht="15" customHeight="1">
      <c r="A27" s="59" t="s">
        <v>17</v>
      </c>
      <c r="B27" s="60">
        <f t="shared" si="2"/>
        <v>31</v>
      </c>
      <c r="C27" s="25">
        <f t="shared" si="3"/>
        <v>22</v>
      </c>
      <c r="D27" s="34">
        <v>2</v>
      </c>
      <c r="E27" s="66">
        <v>4</v>
      </c>
      <c r="F27" s="34">
        <v>8</v>
      </c>
      <c r="G27" s="75">
        <v>3</v>
      </c>
      <c r="H27" s="35">
        <v>21</v>
      </c>
      <c r="I27" s="69">
        <v>15</v>
      </c>
    </row>
    <row r="28" spans="1:9" s="33" customFormat="1" ht="15" customHeight="1">
      <c r="A28" s="59" t="s">
        <v>35</v>
      </c>
      <c r="B28" s="60">
        <f t="shared" si="2"/>
        <v>8</v>
      </c>
      <c r="C28" s="25">
        <f t="shared" si="3"/>
        <v>14</v>
      </c>
      <c r="D28" s="30">
        <v>0</v>
      </c>
      <c r="E28" s="76">
        <v>0</v>
      </c>
      <c r="F28" s="30">
        <v>8</v>
      </c>
      <c r="G28" s="77">
        <v>13</v>
      </c>
      <c r="H28" s="31">
        <v>0</v>
      </c>
      <c r="I28" s="78">
        <v>1</v>
      </c>
    </row>
    <row r="29" spans="1:9" s="33" customFormat="1" ht="15" customHeight="1">
      <c r="A29" s="59" t="s">
        <v>36</v>
      </c>
      <c r="B29" s="60">
        <f t="shared" si="2"/>
        <v>3</v>
      </c>
      <c r="C29" s="25">
        <f t="shared" si="3"/>
        <v>4</v>
      </c>
      <c r="D29" s="30">
        <v>1</v>
      </c>
      <c r="E29" s="76">
        <v>0</v>
      </c>
      <c r="F29" s="30">
        <v>1</v>
      </c>
      <c r="G29" s="77">
        <v>3</v>
      </c>
      <c r="H29" s="31">
        <v>1</v>
      </c>
      <c r="I29" s="78">
        <v>1</v>
      </c>
    </row>
    <row r="30" spans="1:9" s="33" customFormat="1" ht="15" customHeight="1">
      <c r="A30" s="59" t="s">
        <v>37</v>
      </c>
      <c r="B30" s="60">
        <f t="shared" si="2"/>
        <v>4</v>
      </c>
      <c r="C30" s="25">
        <f t="shared" si="3"/>
        <v>0</v>
      </c>
      <c r="D30" s="30">
        <v>0</v>
      </c>
      <c r="E30" s="76">
        <v>0</v>
      </c>
      <c r="F30" s="30">
        <v>2</v>
      </c>
      <c r="G30" s="77">
        <v>0</v>
      </c>
      <c r="H30" s="31">
        <v>2</v>
      </c>
      <c r="I30" s="78">
        <v>0</v>
      </c>
    </row>
    <row r="31" spans="1:9" s="33" customFormat="1" ht="15" customHeight="1">
      <c r="A31" s="59" t="s">
        <v>38</v>
      </c>
      <c r="B31" s="60">
        <f t="shared" si="2"/>
        <v>2</v>
      </c>
      <c r="C31" s="25">
        <f t="shared" si="3"/>
        <v>1</v>
      </c>
      <c r="D31" s="30">
        <v>0</v>
      </c>
      <c r="E31" s="76">
        <v>0</v>
      </c>
      <c r="F31" s="30">
        <v>1</v>
      </c>
      <c r="G31" s="77">
        <v>1</v>
      </c>
      <c r="H31" s="31">
        <v>1</v>
      </c>
      <c r="I31" s="78">
        <v>0</v>
      </c>
    </row>
    <row r="32" spans="1:9" s="33" customFormat="1" ht="15" customHeight="1">
      <c r="A32" s="59" t="s">
        <v>0</v>
      </c>
      <c r="B32" s="60">
        <f t="shared" si="2"/>
        <v>4</v>
      </c>
      <c r="C32" s="25">
        <f t="shared" si="3"/>
        <v>1</v>
      </c>
      <c r="D32" s="34">
        <v>1</v>
      </c>
      <c r="E32" s="66">
        <v>0</v>
      </c>
      <c r="F32" s="34">
        <v>1</v>
      </c>
      <c r="G32" s="75">
        <v>1</v>
      </c>
      <c r="H32" s="35">
        <v>2</v>
      </c>
      <c r="I32" s="69">
        <v>0</v>
      </c>
    </row>
    <row r="33" spans="1:9" s="33" customFormat="1" ht="15" customHeight="1">
      <c r="A33" s="59" t="s">
        <v>39</v>
      </c>
      <c r="B33" s="60">
        <f t="shared" si="2"/>
        <v>3</v>
      </c>
      <c r="C33" s="25">
        <f t="shared" si="3"/>
        <v>0</v>
      </c>
      <c r="D33" s="34">
        <v>1</v>
      </c>
      <c r="E33" s="66">
        <v>0</v>
      </c>
      <c r="F33" s="34">
        <v>1</v>
      </c>
      <c r="G33" s="75">
        <v>0</v>
      </c>
      <c r="H33" s="35">
        <v>1</v>
      </c>
      <c r="I33" s="69">
        <v>0</v>
      </c>
    </row>
    <row r="34" spans="1:9" s="33" customFormat="1" ht="15" customHeight="1">
      <c r="A34" s="59" t="s">
        <v>40</v>
      </c>
      <c r="B34" s="60">
        <f t="shared" si="2"/>
        <v>1</v>
      </c>
      <c r="C34" s="25">
        <f t="shared" si="3"/>
        <v>0</v>
      </c>
      <c r="D34" s="30">
        <v>0</v>
      </c>
      <c r="E34" s="76">
        <v>0</v>
      </c>
      <c r="F34" s="30">
        <v>0</v>
      </c>
      <c r="G34" s="77">
        <v>0</v>
      </c>
      <c r="H34" s="31">
        <v>1</v>
      </c>
      <c r="I34" s="78">
        <v>0</v>
      </c>
    </row>
    <row r="35" spans="1:9" s="33" customFormat="1" ht="15" customHeight="1">
      <c r="A35" s="59" t="s">
        <v>41</v>
      </c>
      <c r="B35" s="60">
        <f t="shared" si="2"/>
        <v>0</v>
      </c>
      <c r="C35" s="25">
        <f t="shared" si="3"/>
        <v>0</v>
      </c>
      <c r="D35" s="30">
        <v>0</v>
      </c>
      <c r="E35" s="76">
        <v>0</v>
      </c>
      <c r="F35" s="30">
        <v>0</v>
      </c>
      <c r="G35" s="77">
        <v>0</v>
      </c>
      <c r="H35" s="31">
        <v>0</v>
      </c>
      <c r="I35" s="78">
        <v>0</v>
      </c>
    </row>
    <row r="36" spans="1:9" s="33" customFormat="1" ht="15" customHeight="1">
      <c r="A36" s="59" t="s">
        <v>42</v>
      </c>
      <c r="B36" s="60">
        <f t="shared" si="2"/>
        <v>0</v>
      </c>
      <c r="C36" s="25">
        <f t="shared" si="3"/>
        <v>0</v>
      </c>
      <c r="D36" s="30">
        <v>0</v>
      </c>
      <c r="E36" s="76">
        <v>0</v>
      </c>
      <c r="F36" s="30">
        <v>0</v>
      </c>
      <c r="G36" s="77">
        <v>0</v>
      </c>
      <c r="H36" s="31">
        <v>0</v>
      </c>
      <c r="I36" s="78">
        <v>0</v>
      </c>
    </row>
    <row r="37" spans="1:9" s="33" customFormat="1" ht="15" customHeight="1">
      <c r="A37" s="59" t="s">
        <v>44</v>
      </c>
      <c r="B37" s="60">
        <f t="shared" si="2"/>
        <v>260</v>
      </c>
      <c r="C37" s="25">
        <f t="shared" si="3"/>
        <v>211</v>
      </c>
      <c r="D37" s="30">
        <v>65</v>
      </c>
      <c r="E37" s="76">
        <v>51</v>
      </c>
      <c r="F37" s="30">
        <v>170</v>
      </c>
      <c r="G37" s="77">
        <v>135</v>
      </c>
      <c r="H37" s="31">
        <v>25</v>
      </c>
      <c r="I37" s="78">
        <v>25</v>
      </c>
    </row>
    <row r="38" spans="1:9" s="33" customFormat="1" ht="15" customHeight="1">
      <c r="A38" s="59" t="s">
        <v>43</v>
      </c>
      <c r="B38" s="60">
        <f t="shared" si="2"/>
        <v>2</v>
      </c>
      <c r="C38" s="25">
        <f t="shared" si="3"/>
        <v>0</v>
      </c>
      <c r="D38" s="30">
        <v>0</v>
      </c>
      <c r="E38" s="76">
        <v>0</v>
      </c>
      <c r="F38" s="30">
        <v>1</v>
      </c>
      <c r="G38" s="77">
        <v>0</v>
      </c>
      <c r="H38" s="31">
        <v>1</v>
      </c>
      <c r="I38" s="78">
        <v>0</v>
      </c>
    </row>
    <row r="39" spans="1:9" s="33" customFormat="1" ht="15" customHeight="1">
      <c r="A39" s="59" t="s">
        <v>45</v>
      </c>
      <c r="B39" s="60">
        <f t="shared" si="2"/>
        <v>9</v>
      </c>
      <c r="C39" s="25">
        <f t="shared" si="3"/>
        <v>0</v>
      </c>
      <c r="D39" s="30">
        <v>2</v>
      </c>
      <c r="E39" s="76">
        <v>0</v>
      </c>
      <c r="F39" s="30">
        <v>2</v>
      </c>
      <c r="G39" s="77">
        <v>0</v>
      </c>
      <c r="H39" s="31">
        <v>5</v>
      </c>
      <c r="I39" s="78">
        <v>0</v>
      </c>
    </row>
    <row r="40" spans="1:9" s="33" customFormat="1" ht="15" customHeight="1">
      <c r="A40" s="59" t="s">
        <v>46</v>
      </c>
      <c r="B40" s="60">
        <f t="shared" si="2"/>
        <v>3</v>
      </c>
      <c r="C40" s="25">
        <f t="shared" si="3"/>
        <v>2</v>
      </c>
      <c r="D40" s="30">
        <v>1</v>
      </c>
      <c r="E40" s="76">
        <v>0</v>
      </c>
      <c r="F40" s="34">
        <v>1</v>
      </c>
      <c r="G40" s="75">
        <v>0</v>
      </c>
      <c r="H40" s="31">
        <v>1</v>
      </c>
      <c r="I40" s="78">
        <v>2</v>
      </c>
    </row>
    <row r="41" spans="1:9" s="33" customFormat="1" ht="15" customHeight="1">
      <c r="A41" s="59" t="s">
        <v>47</v>
      </c>
      <c r="B41" s="60">
        <f t="shared" si="2"/>
        <v>0</v>
      </c>
      <c r="C41" s="25">
        <f t="shared" si="3"/>
        <v>0</v>
      </c>
      <c r="D41" s="30">
        <v>0</v>
      </c>
      <c r="E41" s="76">
        <v>0</v>
      </c>
      <c r="F41" s="30">
        <v>0</v>
      </c>
      <c r="G41" s="77">
        <v>0</v>
      </c>
      <c r="H41" s="31">
        <v>0</v>
      </c>
      <c r="I41" s="78">
        <v>0</v>
      </c>
    </row>
    <row r="42" spans="1:9" s="33" customFormat="1" ht="15" customHeight="1">
      <c r="A42" s="59" t="s">
        <v>48</v>
      </c>
      <c r="B42" s="60">
        <f t="shared" si="2"/>
        <v>4</v>
      </c>
      <c r="C42" s="25">
        <f t="shared" si="3"/>
        <v>0</v>
      </c>
      <c r="D42" s="34">
        <v>1</v>
      </c>
      <c r="E42" s="66">
        <v>0</v>
      </c>
      <c r="F42" s="34">
        <v>1</v>
      </c>
      <c r="G42" s="75">
        <v>0</v>
      </c>
      <c r="H42" s="35">
        <v>2</v>
      </c>
      <c r="I42" s="69">
        <v>0</v>
      </c>
    </row>
    <row r="43" spans="1:9" s="33" customFormat="1" ht="15" customHeight="1">
      <c r="A43" s="59" t="s">
        <v>49</v>
      </c>
      <c r="B43" s="60">
        <f t="shared" si="2"/>
        <v>0</v>
      </c>
      <c r="C43" s="25">
        <f t="shared" si="3"/>
        <v>0</v>
      </c>
      <c r="D43" s="30">
        <v>0</v>
      </c>
      <c r="E43" s="76">
        <v>0</v>
      </c>
      <c r="F43" s="30">
        <v>0</v>
      </c>
      <c r="G43" s="77">
        <v>0</v>
      </c>
      <c r="H43" s="31">
        <v>0</v>
      </c>
      <c r="I43" s="78">
        <v>0</v>
      </c>
    </row>
    <row r="44" spans="1:9" s="33" customFormat="1" ht="15" customHeight="1">
      <c r="A44" s="59" t="s">
        <v>50</v>
      </c>
      <c r="B44" s="60">
        <f t="shared" si="2"/>
        <v>6</v>
      </c>
      <c r="C44" s="25">
        <f t="shared" si="3"/>
        <v>0</v>
      </c>
      <c r="D44" s="30">
        <v>0</v>
      </c>
      <c r="E44" s="76">
        <v>0</v>
      </c>
      <c r="F44" s="30">
        <v>0</v>
      </c>
      <c r="G44" s="77">
        <v>0</v>
      </c>
      <c r="H44" s="31">
        <v>6</v>
      </c>
      <c r="I44" s="78">
        <v>0</v>
      </c>
    </row>
    <row r="45" spans="1:9" s="33" customFormat="1" ht="15" customHeight="1">
      <c r="A45" s="59" t="s">
        <v>51</v>
      </c>
      <c r="B45" s="60">
        <f t="shared" si="2"/>
        <v>1</v>
      </c>
      <c r="C45" s="25">
        <f t="shared" si="3"/>
        <v>0</v>
      </c>
      <c r="D45" s="30">
        <v>0</v>
      </c>
      <c r="E45" s="76">
        <v>0</v>
      </c>
      <c r="F45" s="30">
        <v>0</v>
      </c>
      <c r="G45" s="77">
        <v>0</v>
      </c>
      <c r="H45" s="31">
        <v>1</v>
      </c>
      <c r="I45" s="78">
        <v>0</v>
      </c>
    </row>
    <row r="46" spans="1:9" s="33" customFormat="1" ht="15" customHeight="1">
      <c r="A46" s="59" t="s">
        <v>52</v>
      </c>
      <c r="B46" s="60">
        <f t="shared" si="2"/>
        <v>2</v>
      </c>
      <c r="C46" s="25">
        <f t="shared" si="3"/>
        <v>0</v>
      </c>
      <c r="D46" s="30">
        <v>0</v>
      </c>
      <c r="E46" s="76">
        <v>0</v>
      </c>
      <c r="F46" s="30">
        <v>1</v>
      </c>
      <c r="G46" s="77">
        <v>0</v>
      </c>
      <c r="H46" s="31">
        <v>1</v>
      </c>
      <c r="I46" s="78">
        <v>0</v>
      </c>
    </row>
    <row r="47" spans="1:9" s="33" customFormat="1" ht="15" customHeight="1">
      <c r="A47" s="59" t="s">
        <v>53</v>
      </c>
      <c r="B47" s="60">
        <f t="shared" si="2"/>
        <v>0</v>
      </c>
      <c r="C47" s="25">
        <f t="shared" si="3"/>
        <v>0</v>
      </c>
      <c r="D47" s="30">
        <v>0</v>
      </c>
      <c r="E47" s="76">
        <v>0</v>
      </c>
      <c r="F47" s="30">
        <v>0</v>
      </c>
      <c r="G47" s="77">
        <v>0</v>
      </c>
      <c r="H47" s="31">
        <v>0</v>
      </c>
      <c r="I47" s="78">
        <v>0</v>
      </c>
    </row>
    <row r="48" spans="1:9" s="33" customFormat="1" ht="15" customHeight="1">
      <c r="A48" s="59" t="s">
        <v>54</v>
      </c>
      <c r="B48" s="60">
        <f t="shared" si="2"/>
        <v>0</v>
      </c>
      <c r="C48" s="25">
        <f t="shared" si="3"/>
        <v>0</v>
      </c>
      <c r="D48" s="34">
        <v>0</v>
      </c>
      <c r="E48" s="66">
        <v>0</v>
      </c>
      <c r="F48" s="34">
        <v>0</v>
      </c>
      <c r="G48" s="75">
        <v>0</v>
      </c>
      <c r="H48" s="35">
        <v>0</v>
      </c>
      <c r="I48" s="69">
        <v>0</v>
      </c>
    </row>
    <row r="49" spans="1:9" s="33" customFormat="1" ht="15" customHeight="1" thickBot="1">
      <c r="A49" s="62" t="s">
        <v>55</v>
      </c>
      <c r="B49" s="63">
        <f t="shared" si="2"/>
        <v>0</v>
      </c>
      <c r="C49" s="25">
        <f t="shared" si="3"/>
        <v>1</v>
      </c>
      <c r="D49" s="38">
        <v>0</v>
      </c>
      <c r="E49" s="81">
        <v>0</v>
      </c>
      <c r="F49" s="64">
        <v>0</v>
      </c>
      <c r="G49" s="80">
        <v>0</v>
      </c>
      <c r="H49" s="41">
        <v>0</v>
      </c>
      <c r="I49" s="79">
        <v>1</v>
      </c>
    </row>
    <row r="50" spans="1:9" s="51" customFormat="1" ht="22.5" customHeight="1" thickBot="1">
      <c r="A50" s="42" t="s">
        <v>2</v>
      </c>
      <c r="B50" s="43">
        <f aca="true" t="shared" si="4" ref="B50:I50">SUM(B7:B49)</f>
        <v>1052</v>
      </c>
      <c r="C50" s="44">
        <f t="shared" si="4"/>
        <v>849</v>
      </c>
      <c r="D50" s="45">
        <f t="shared" si="4"/>
        <v>290</v>
      </c>
      <c r="E50" s="46">
        <f t="shared" si="4"/>
        <v>229</v>
      </c>
      <c r="F50" s="45">
        <f t="shared" si="4"/>
        <v>437</v>
      </c>
      <c r="G50" s="46">
        <f t="shared" si="4"/>
        <v>337</v>
      </c>
      <c r="H50" s="47">
        <f t="shared" si="4"/>
        <v>325</v>
      </c>
      <c r="I50" s="50">
        <f t="shared" si="4"/>
        <v>283</v>
      </c>
    </row>
    <row r="51" ht="13.5">
      <c r="A51" s="52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2021-01-05T03:00:23Z</dcterms:created>
  <dcterms:modified xsi:type="dcterms:W3CDTF">2021-01-05T03:00:28Z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