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0470" windowHeight="7665" tabRatio="641" activeTab="0"/>
  </bookViews>
  <sheets>
    <sheet name="相談支援事業" sheetId="1" r:id="rId1"/>
    <sheet name="意思疎通支援" sheetId="2" r:id="rId2"/>
    <sheet name="日常生活用具" sheetId="3" r:id="rId3"/>
    <sheet name="移動支援" sheetId="4" r:id="rId4"/>
    <sheet name="地域活動支援センター" sheetId="5" r:id="rId5"/>
  </sheets>
  <definedNames>
    <definedName name="_xlnm.Print_Area" localSheetId="1">'意思疎通支援'!$A$1:$N$55</definedName>
    <definedName name="_xlnm.Print_Area" localSheetId="3">'移動支援'!$A$1:$V$53</definedName>
    <definedName name="_xlnm.Print_Area" localSheetId="0">'相談支援事業'!$A$1:$R$53</definedName>
    <definedName name="_xlnm.Print_Area" localSheetId="4">'地域活動支援センター'!$A$1:$P$54</definedName>
    <definedName name="_xlnm.Print_Area" localSheetId="2">'日常生活用具'!$A$1:$P$55</definedName>
    <definedName name="市町村名">#REF!</definedName>
  </definedNames>
  <calcPr calcMode="manual" fullCalcOnLoad="1"/>
</workbook>
</file>

<file path=xl/sharedStrings.xml><?xml version="1.0" encoding="utf-8"?>
<sst xmlns="http://schemas.openxmlformats.org/spreadsheetml/2006/main" count="904" uniqueCount="114">
  <si>
    <t>東大阪市</t>
  </si>
  <si>
    <t>河内長野市</t>
  </si>
  <si>
    <t>千早赤阪村</t>
  </si>
  <si>
    <t>泉大津市</t>
  </si>
  <si>
    <t>和泉市</t>
  </si>
  <si>
    <t>忠岡町</t>
  </si>
  <si>
    <t>岸和田市</t>
  </si>
  <si>
    <t>貝塚市</t>
  </si>
  <si>
    <t>泉佐野市</t>
  </si>
  <si>
    <t>阪南市</t>
  </si>
  <si>
    <t>熊取町</t>
  </si>
  <si>
    <t>田尻町</t>
  </si>
  <si>
    <t>岬町</t>
  </si>
  <si>
    <t>大阪市</t>
  </si>
  <si>
    <t>合計</t>
  </si>
  <si>
    <t>箇所</t>
  </si>
  <si>
    <t>市　町　村</t>
  </si>
  <si>
    <t>成年後見制度
利用支援事業</t>
  </si>
  <si>
    <t>市町村</t>
  </si>
  <si>
    <t>身体障がい者</t>
  </si>
  <si>
    <t>知的障がい者</t>
  </si>
  <si>
    <t>精神障がい者</t>
  </si>
  <si>
    <t>情報・意思疎通
支援用具</t>
  </si>
  <si>
    <t>排泄管理支援用具</t>
  </si>
  <si>
    <t>自立生活支援用具</t>
  </si>
  <si>
    <t>障がい児</t>
  </si>
  <si>
    <t>時間／年</t>
  </si>
  <si>
    <t>手話通訳者設置事業</t>
  </si>
  <si>
    <t>※障がい児等
療育支援事業</t>
  </si>
  <si>
    <t>有</t>
  </si>
  <si>
    <t>有無</t>
  </si>
  <si>
    <t>人／年</t>
  </si>
  <si>
    <t>件／年</t>
  </si>
  <si>
    <t>※「障がい児等療育支援事業」は指定都市・中核市、「発達障がい者支援センター運営事業」は指定都市で実施</t>
  </si>
  <si>
    <t>手話通訳者派遣事業</t>
  </si>
  <si>
    <t>要約筆記者派遣事業</t>
  </si>
  <si>
    <t>　① 相談支援事業等</t>
  </si>
  <si>
    <t>　③ 日常生活用具給付等事業</t>
  </si>
  <si>
    <t>　④ 移動支援事業</t>
  </si>
  <si>
    <t>　② 意思疎通支援事業</t>
  </si>
  <si>
    <t>５（２）地域生活支援事業</t>
  </si>
  <si>
    <t>地域活動支援センター</t>
  </si>
  <si>
    <t>※発達障がい者支援センター
運営事業</t>
  </si>
  <si>
    <t>障がい者
相談支援事業</t>
  </si>
  <si>
    <t>基幹相談
支援センター</t>
  </si>
  <si>
    <t>基幹相談
支援センター等
機能強化事業</t>
  </si>
  <si>
    <t>住宅入居等支援
事業
（ 居住サポート
事業 ）</t>
  </si>
  <si>
    <t>理解促進研修・
啓発事業</t>
  </si>
  <si>
    <t>自発的活動
支援事業</t>
  </si>
  <si>
    <t>成年後見制度
法人後見
支援制度</t>
  </si>
  <si>
    <t>手話奉仕員養成研修事業</t>
  </si>
  <si>
    <t>※手話通訳者・要約筆記者の派遣事業は「実利用見込者数」、手話通訳者設置事業は「通訳者見込者数」、手話奉仕員養成研修事業は「養成講習修了見込者数」</t>
  </si>
  <si>
    <t>※指定都市・中核市における手話通訳者・要約筆記者の派遣事業の見込値には、「専門性の高い意思疎通支援を行う者の派遣事業」の数値も含まれています</t>
  </si>
  <si>
    <t>※手話通訳者設置事業の高槻市の見込値には、平成26年度の設置数を暫定的に記載</t>
  </si>
  <si>
    <t xml:space="preserve">※排泄管理支援用具（ストーマ装具及び紙おむつ等、継続的に給付する用具）については、1ヶ月分を1件とカウントする。
</t>
  </si>
  <si>
    <t>居宅生活動作
補助用具
（住宅改修費）</t>
  </si>
  <si>
    <t>在宅療養等
支援用具</t>
  </si>
  <si>
    <t>介護・訓練
支援用具</t>
  </si>
  <si>
    <t>有</t>
  </si>
  <si>
    <t>有</t>
  </si>
  <si>
    <t>無</t>
  </si>
  <si>
    <t>　⑤　地域活動支援センター等</t>
  </si>
  <si>
    <t>H31・R1年度
見込量</t>
  </si>
  <si>
    <t>H31・R1年度
実績値</t>
  </si>
  <si>
    <t>H31・R1年度
見込量</t>
  </si>
  <si>
    <t>H31・R1年度
見込量</t>
  </si>
  <si>
    <t>H31・R1年度
実績値</t>
  </si>
  <si>
    <t>H31・R1年度
実績値</t>
  </si>
  <si>
    <t>H31・R1年度
実績値</t>
  </si>
  <si>
    <t>H31・R1年度
見込量</t>
  </si>
  <si>
    <t>H31・R1年度
実績値</t>
  </si>
  <si>
    <t>池田市</t>
  </si>
  <si>
    <t>堺市</t>
  </si>
  <si>
    <t>高槻市</t>
  </si>
  <si>
    <t>東大阪市</t>
  </si>
  <si>
    <t>豊能町</t>
  </si>
  <si>
    <t>能勢町</t>
  </si>
  <si>
    <t>箕面市</t>
  </si>
  <si>
    <t>豊中市</t>
  </si>
  <si>
    <t>吹田市</t>
  </si>
  <si>
    <t>茨木市</t>
  </si>
  <si>
    <t>摂津市</t>
  </si>
  <si>
    <t>島本町</t>
  </si>
  <si>
    <t>枚方市</t>
  </si>
  <si>
    <t>寝屋川市</t>
  </si>
  <si>
    <t>守口市</t>
  </si>
  <si>
    <t>門真市</t>
  </si>
  <si>
    <t>大東市</t>
  </si>
  <si>
    <t>四條畷市</t>
  </si>
  <si>
    <t>交野市</t>
  </si>
  <si>
    <t>有無</t>
  </si>
  <si>
    <t>八尾市</t>
  </si>
  <si>
    <t>柏原市</t>
  </si>
  <si>
    <t>松原市</t>
  </si>
  <si>
    <t>羽曳野市</t>
  </si>
  <si>
    <t>藤井寺市</t>
  </si>
  <si>
    <t>富田林市</t>
  </si>
  <si>
    <t>大阪狭山市</t>
  </si>
  <si>
    <t>河南町</t>
  </si>
  <si>
    <t>太子町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</si>
  <si>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</si>
  <si>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</si>
  <si>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</si>
  <si>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</si>
  <si>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</si>
  <si>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</si>
  <si>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</si>
  <si>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</si>
  <si>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</si>
  <si>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</si>
  <si>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</si>
  <si>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</si>
  <si>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</si>
  <si>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有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</si>
</sst>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0"/>
    <numFmt numFmtId="221" formatCode="#&quot;万&quot;###0&quot;人分&quot;"/>
    <numFmt numFmtId="222" formatCode="General&quot;箇所&quot;"/>
    <numFmt numFmtId="223" formatCode="####0&quot;人分&quot;"/>
    <numFmt numFmtId="224" formatCode="General&quot;箇&quot;&quot;所&quot;"/>
    <numFmt numFmtId="225" formatCode="General&quot;人&quot;&quot;分&quot;"/>
    <numFmt numFmtId="226" formatCode="0.0;&quot;△ &quot;0.0"/>
    <numFmt numFmtId="227" formatCode="#,##0_ ;[Red]\-#,##0\ "/>
    <numFmt numFmtId="228" formatCode="0.00_);[Red]\(0.00\)"/>
  </numFmts>
  <fonts count="9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i/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b/>
      <i/>
      <sz val="16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20"/>
      <name val="HG丸ｺﾞｼｯｸM-PRO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b/>
      <sz val="16"/>
      <name val="HG丸ｺﾞｼｯｸM-PRO"/>
      <family val="3"/>
    </font>
    <font>
      <b/>
      <sz val="28"/>
      <name val="HG丸ｺﾞｼｯｸM-PRO"/>
      <family val="3"/>
    </font>
    <font>
      <sz val="13"/>
      <name val="ＭＳ Ｐゴシック"/>
      <family val="3"/>
    </font>
    <font>
      <b/>
      <sz val="9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HG丸ｺﾞｼｯｸM-PRO"/>
      <family val="3"/>
    </font>
    <font>
      <sz val="10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6"/>
      <color indexed="8"/>
      <name val="ＭＳ Ｐゴシック"/>
      <family val="3"/>
    </font>
    <font>
      <b/>
      <sz val="24"/>
      <color indexed="8"/>
      <name val="HG丸ｺﾞｼｯｸM-PRO"/>
      <family val="3"/>
    </font>
    <font>
      <sz val="26"/>
      <color indexed="8"/>
      <name val="ＭＳ Ｐゴシック"/>
      <family val="3"/>
    </font>
    <font>
      <sz val="12"/>
      <color indexed="8"/>
      <name val="ＭＳ Ｐゴシック"/>
      <family val="3"/>
    </font>
    <font>
      <b/>
      <i/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8"/>
      <name val="HG丸ｺﾞｼｯｸM-PRO"/>
      <family val="3"/>
    </font>
    <font>
      <b/>
      <sz val="12"/>
      <color indexed="8"/>
      <name val="ＭＳ Ｐゴシック"/>
      <family val="3"/>
    </font>
    <font>
      <b/>
      <i/>
      <sz val="18"/>
      <color indexed="8"/>
      <name val="ＭＳ Ｐゴシック"/>
      <family val="3"/>
    </font>
    <font>
      <i/>
      <sz val="16"/>
      <color indexed="8"/>
      <name val="ＭＳ Ｐゴシック"/>
      <family val="3"/>
    </font>
    <font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HG丸ｺﾞｼｯｸM-PRO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i/>
      <sz val="11"/>
      <color theme="1"/>
      <name val="ＭＳ Ｐゴシック"/>
      <family val="3"/>
    </font>
    <font>
      <sz val="16"/>
      <color theme="1"/>
      <name val="ＭＳ Ｐゴシック"/>
      <family val="3"/>
    </font>
    <font>
      <b/>
      <i/>
      <sz val="16"/>
      <color theme="1"/>
      <name val="ＭＳ Ｐゴシック"/>
      <family val="3"/>
    </font>
    <font>
      <b/>
      <sz val="24"/>
      <color theme="1"/>
      <name val="HG丸ｺﾞｼｯｸM-PRO"/>
      <family val="3"/>
    </font>
    <font>
      <sz val="26"/>
      <color theme="1"/>
      <name val="ＭＳ Ｐゴシック"/>
      <family val="3"/>
    </font>
    <font>
      <sz val="14"/>
      <color theme="1"/>
      <name val="ＭＳ Ｐゴシック"/>
      <family val="3"/>
    </font>
    <font>
      <sz val="12"/>
      <color theme="1"/>
      <name val="ＭＳ Ｐゴシック"/>
      <family val="3"/>
    </font>
    <font>
      <sz val="18"/>
      <color theme="1"/>
      <name val="ＭＳ Ｐゴシック"/>
      <family val="3"/>
    </font>
    <font>
      <b/>
      <i/>
      <sz val="14"/>
      <color theme="1"/>
      <name val="ＭＳ Ｐゴシック"/>
      <family val="3"/>
    </font>
    <font>
      <b/>
      <sz val="14"/>
      <color theme="1"/>
      <name val="ＭＳ Ｐゴシック"/>
      <family val="3"/>
    </font>
    <font>
      <b/>
      <sz val="14"/>
      <color theme="1"/>
      <name val="HG丸ｺﾞｼｯｸM-PRO"/>
      <family val="3"/>
    </font>
    <font>
      <b/>
      <i/>
      <sz val="18"/>
      <color theme="1"/>
      <name val="ＭＳ Ｐゴシック"/>
      <family val="3"/>
    </font>
    <font>
      <i/>
      <sz val="16"/>
      <color theme="1"/>
      <name val="ＭＳ Ｐゴシック"/>
      <family val="3"/>
    </font>
    <font>
      <b/>
      <sz val="12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2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194" fontId="20" fillId="0" borderId="0" xfId="0" applyNumberFormat="1" applyFont="1" applyFill="1" applyBorder="1" applyAlignment="1">
      <alignment horizontal="left" vertical="center"/>
    </xf>
    <xf numFmtId="194" fontId="14" fillId="0" borderId="0" xfId="0" applyNumberFormat="1" applyFont="1" applyFill="1" applyBorder="1" applyAlignment="1">
      <alignment horizontal="left" vertical="center"/>
    </xf>
    <xf numFmtId="194" fontId="16" fillId="0" borderId="0" xfId="0" applyNumberFormat="1" applyFont="1" applyFill="1" applyBorder="1" applyAlignment="1">
      <alignment horizontal="left" vertical="center"/>
    </xf>
    <xf numFmtId="194" fontId="0" fillId="0" borderId="0" xfId="0" applyNumberFormat="1" applyFont="1" applyFill="1" applyAlignment="1">
      <alignment vertical="center"/>
    </xf>
    <xf numFmtId="194" fontId="75" fillId="0" borderId="0" xfId="0" applyNumberFormat="1" applyFont="1" applyFill="1" applyBorder="1" applyAlignment="1">
      <alignment vertical="center"/>
    </xf>
    <xf numFmtId="194" fontId="76" fillId="0" borderId="0" xfId="0" applyNumberFormat="1" applyFont="1" applyFill="1" applyAlignment="1">
      <alignment vertical="center"/>
    </xf>
    <xf numFmtId="194" fontId="8" fillId="0" borderId="0" xfId="0" applyNumberFormat="1" applyFont="1" applyFill="1" applyBorder="1" applyAlignment="1">
      <alignment horizontal="left" vertical="center"/>
    </xf>
    <xf numFmtId="194" fontId="0" fillId="0" borderId="0" xfId="0" applyNumberFormat="1" applyFont="1" applyFill="1" applyAlignment="1">
      <alignment vertical="center"/>
    </xf>
    <xf numFmtId="194" fontId="76" fillId="0" borderId="0" xfId="0" applyNumberFormat="1" applyFont="1" applyFill="1" applyAlignment="1">
      <alignment vertical="center"/>
    </xf>
    <xf numFmtId="194" fontId="76" fillId="0" borderId="0" xfId="0" applyNumberFormat="1" applyFont="1" applyFill="1" applyAlignment="1">
      <alignment horizontal="distributed" vertical="center" indent="1"/>
    </xf>
    <xf numFmtId="194" fontId="8" fillId="0" borderId="10" xfId="0" applyNumberFormat="1" applyFont="1" applyFill="1" applyBorder="1" applyAlignment="1">
      <alignment horizontal="right" vertical="center" wrapText="1" shrinkToFit="1"/>
    </xf>
    <xf numFmtId="194" fontId="76" fillId="9" borderId="11" xfId="0" applyNumberFormat="1" applyFont="1" applyFill="1" applyBorder="1" applyAlignment="1">
      <alignment horizontal="center" vertical="center" wrapText="1"/>
    </xf>
    <xf numFmtId="194" fontId="76" fillId="9" borderId="12" xfId="0" applyNumberFormat="1" applyFont="1" applyFill="1" applyBorder="1" applyAlignment="1">
      <alignment horizontal="center" vertical="center" shrinkToFit="1"/>
    </xf>
    <xf numFmtId="194" fontId="76" fillId="0" borderId="11" xfId="0" applyNumberFormat="1" applyFont="1" applyFill="1" applyBorder="1" applyAlignment="1">
      <alignment horizontal="center" vertical="center" wrapText="1"/>
    </xf>
    <xf numFmtId="194" fontId="76" fillId="0" borderId="13" xfId="0" applyNumberFormat="1" applyFont="1" applyFill="1" applyBorder="1" applyAlignment="1">
      <alignment horizontal="center" vertical="center" shrinkToFit="1"/>
    </xf>
    <xf numFmtId="194" fontId="8" fillId="9" borderId="14" xfId="0" applyNumberFormat="1" applyFont="1" applyFill="1" applyBorder="1" applyAlignment="1" applyProtection="1">
      <alignment horizontal="center" vertical="center" wrapText="1"/>
      <protection/>
    </xf>
    <xf numFmtId="194" fontId="8" fillId="0" borderId="15" xfId="0" applyNumberFormat="1" applyFont="1" applyFill="1" applyBorder="1" applyAlignment="1" applyProtection="1">
      <alignment horizontal="center" vertical="center" wrapText="1"/>
      <protection/>
    </xf>
    <xf numFmtId="194" fontId="8" fillId="9" borderId="16" xfId="0" applyNumberFormat="1" applyFont="1" applyFill="1" applyBorder="1" applyAlignment="1">
      <alignment horizontal="center" vertical="center"/>
    </xf>
    <xf numFmtId="194" fontId="8" fillId="9" borderId="17" xfId="0" applyNumberFormat="1" applyFont="1" applyFill="1" applyBorder="1" applyAlignment="1">
      <alignment horizontal="center" vertical="center" shrinkToFit="1"/>
    </xf>
    <xf numFmtId="194" fontId="8" fillId="0" borderId="14" xfId="0" applyNumberFormat="1" applyFont="1" applyFill="1" applyBorder="1" applyAlignment="1">
      <alignment horizontal="center" vertical="center"/>
    </xf>
    <xf numFmtId="194" fontId="8" fillId="0" borderId="18" xfId="0" applyNumberFormat="1" applyFont="1" applyFill="1" applyBorder="1" applyAlignment="1">
      <alignment horizontal="center" vertical="center" shrinkToFit="1"/>
    </xf>
    <xf numFmtId="194" fontId="76" fillId="33" borderId="19" xfId="0" applyNumberFormat="1" applyFont="1" applyFill="1" applyBorder="1" applyAlignment="1">
      <alignment vertical="center"/>
    </xf>
    <xf numFmtId="194" fontId="76" fillId="33" borderId="20" xfId="0" applyNumberFormat="1" applyFont="1" applyFill="1" applyBorder="1" applyAlignment="1">
      <alignment vertical="center"/>
    </xf>
    <xf numFmtId="194" fontId="77" fillId="0" borderId="0" xfId="0" applyNumberFormat="1" applyFont="1" applyFill="1" applyAlignment="1">
      <alignment vertical="center"/>
    </xf>
    <xf numFmtId="194" fontId="76" fillId="33" borderId="21" xfId="0" applyNumberFormat="1" applyFont="1" applyFill="1" applyBorder="1" applyAlignment="1">
      <alignment vertical="center"/>
    </xf>
    <xf numFmtId="194" fontId="78" fillId="0" borderId="0" xfId="0" applyNumberFormat="1" applyFont="1" applyFill="1" applyAlignment="1">
      <alignment vertical="center"/>
    </xf>
    <xf numFmtId="194" fontId="14" fillId="0" borderId="22" xfId="0" applyNumberFormat="1" applyFont="1" applyFill="1" applyBorder="1" applyAlignment="1">
      <alignment/>
    </xf>
    <xf numFmtId="194" fontId="9" fillId="0" borderId="22" xfId="0" applyNumberFormat="1" applyFont="1" applyFill="1" applyBorder="1" applyAlignment="1">
      <alignment wrapText="1" shrinkToFit="1"/>
    </xf>
    <xf numFmtId="194" fontId="0" fillId="0" borderId="0" xfId="0" applyNumberFormat="1" applyFont="1" applyFill="1" applyAlignment="1">
      <alignment vertical="center"/>
    </xf>
    <xf numFmtId="194" fontId="9" fillId="0" borderId="0" xfId="0" applyNumberFormat="1" applyFont="1" applyFill="1" applyAlignment="1">
      <alignment vertical="center"/>
    </xf>
    <xf numFmtId="194" fontId="8" fillId="0" borderId="0" xfId="0" applyNumberFormat="1" applyFont="1" applyFill="1" applyAlignment="1">
      <alignment vertical="center"/>
    </xf>
    <xf numFmtId="194" fontId="4" fillId="0" borderId="0" xfId="0" applyNumberFormat="1" applyFont="1" applyFill="1" applyAlignment="1">
      <alignment vertical="center"/>
    </xf>
    <xf numFmtId="194" fontId="15" fillId="0" borderId="0" xfId="0" applyNumberFormat="1" applyFont="1" applyFill="1" applyAlignment="1">
      <alignment vertical="center"/>
    </xf>
    <xf numFmtId="194" fontId="4" fillId="0" borderId="10" xfId="0" applyNumberFormat="1" applyFont="1" applyFill="1" applyBorder="1" applyAlignment="1">
      <alignment horizontal="right" vertical="center"/>
    </xf>
    <xf numFmtId="194" fontId="19" fillId="0" borderId="0" xfId="0" applyNumberFormat="1" applyFont="1" applyFill="1" applyBorder="1" applyAlignment="1">
      <alignment horizontal="left" vertical="center"/>
    </xf>
    <xf numFmtId="194" fontId="8" fillId="0" borderId="0" xfId="0" applyNumberFormat="1" applyFont="1" applyFill="1" applyBorder="1" applyAlignment="1">
      <alignment vertical="center"/>
    </xf>
    <xf numFmtId="194" fontId="8" fillId="0" borderId="10" xfId="0" applyNumberFormat="1" applyFont="1" applyFill="1" applyBorder="1" applyAlignment="1">
      <alignment horizontal="right" vertical="center"/>
    </xf>
    <xf numFmtId="194" fontId="8" fillId="9" borderId="23" xfId="0" applyNumberFormat="1" applyFont="1" applyFill="1" applyBorder="1" applyAlignment="1" applyProtection="1">
      <alignment horizontal="center" vertical="center" wrapText="1"/>
      <protection/>
    </xf>
    <xf numFmtId="194" fontId="8" fillId="0" borderId="17" xfId="0" applyNumberFormat="1" applyFont="1" applyFill="1" applyBorder="1" applyAlignment="1" applyProtection="1">
      <alignment horizontal="center" vertical="center" wrapText="1"/>
      <protection/>
    </xf>
    <xf numFmtId="194" fontId="8" fillId="9" borderId="16" xfId="0" applyNumberFormat="1" applyFont="1" applyFill="1" applyBorder="1" applyAlignment="1" applyProtection="1">
      <alignment horizontal="center" vertical="center" wrapText="1"/>
      <protection/>
    </xf>
    <xf numFmtId="194" fontId="8" fillId="9" borderId="24" xfId="0" applyNumberFormat="1" applyFont="1" applyFill="1" applyBorder="1" applyAlignment="1" applyProtection="1">
      <alignment horizontal="center" vertical="center" wrapText="1"/>
      <protection/>
    </xf>
    <xf numFmtId="194" fontId="8" fillId="0" borderId="25" xfId="0" applyNumberFormat="1" applyFont="1" applyFill="1" applyBorder="1" applyAlignment="1" applyProtection="1">
      <alignment horizontal="center" vertical="center" wrapText="1"/>
      <protection/>
    </xf>
    <xf numFmtId="194" fontId="8" fillId="0" borderId="26" xfId="0" applyNumberFormat="1" applyFont="1" applyFill="1" applyBorder="1" applyAlignment="1" applyProtection="1">
      <alignment horizontal="center" vertical="center" wrapText="1"/>
      <protection/>
    </xf>
    <xf numFmtId="194" fontId="8" fillId="0" borderId="18" xfId="0" applyNumberFormat="1" applyFont="1" applyFill="1" applyBorder="1" applyAlignment="1" applyProtection="1">
      <alignment horizontal="center" vertical="center" wrapText="1"/>
      <protection/>
    </xf>
    <xf numFmtId="194" fontId="8" fillId="33" borderId="19" xfId="0" applyNumberFormat="1" applyFont="1" applyFill="1" applyBorder="1" applyAlignment="1">
      <alignment vertical="center"/>
    </xf>
    <xf numFmtId="194" fontId="79" fillId="9" borderId="27" xfId="49" applyNumberFormat="1" applyFont="1" applyFill="1" applyBorder="1" applyAlignment="1">
      <alignment horizontal="right" vertical="center"/>
    </xf>
    <xf numFmtId="194" fontId="10" fillId="9" borderId="28" xfId="49" applyNumberFormat="1" applyFont="1" applyFill="1" applyBorder="1" applyAlignment="1">
      <alignment horizontal="center" vertical="center"/>
    </xf>
    <xf numFmtId="194" fontId="10" fillId="9" borderId="29" xfId="49" applyNumberFormat="1" applyFont="1" applyFill="1" applyBorder="1" applyAlignment="1">
      <alignment horizontal="center" vertical="center"/>
    </xf>
    <xf numFmtId="194" fontId="79" fillId="9" borderId="28" xfId="49" applyNumberFormat="1" applyFont="1" applyFill="1" applyBorder="1" applyAlignment="1">
      <alignment horizontal="center" vertical="center"/>
    </xf>
    <xf numFmtId="194" fontId="10" fillId="9" borderId="29" xfId="49" applyNumberFormat="1" applyFont="1" applyFill="1" applyBorder="1" applyAlignment="1">
      <alignment vertical="center"/>
    </xf>
    <xf numFmtId="194" fontId="8" fillId="33" borderId="20" xfId="0" applyNumberFormat="1" applyFont="1" applyFill="1" applyBorder="1" applyAlignment="1">
      <alignment vertical="center"/>
    </xf>
    <xf numFmtId="194" fontId="79" fillId="9" borderId="30" xfId="49" applyNumberFormat="1" applyFont="1" applyFill="1" applyBorder="1" applyAlignment="1">
      <alignment horizontal="right" vertical="center"/>
    </xf>
    <xf numFmtId="194" fontId="10" fillId="9" borderId="31" xfId="49" applyNumberFormat="1" applyFont="1" applyFill="1" applyBorder="1" applyAlignment="1">
      <alignment horizontal="center" vertical="center"/>
    </xf>
    <xf numFmtId="194" fontId="10" fillId="9" borderId="32" xfId="49" applyNumberFormat="1" applyFont="1" applyFill="1" applyBorder="1" applyAlignment="1">
      <alignment horizontal="center" vertical="center"/>
    </xf>
    <xf numFmtId="194" fontId="79" fillId="9" borderId="31" xfId="49" applyNumberFormat="1" applyFont="1" applyFill="1" applyBorder="1" applyAlignment="1">
      <alignment horizontal="center" vertical="center"/>
    </xf>
    <xf numFmtId="194" fontId="10" fillId="9" borderId="32" xfId="49" applyNumberFormat="1" applyFont="1" applyFill="1" applyBorder="1" applyAlignment="1">
      <alignment vertical="center"/>
    </xf>
    <xf numFmtId="194" fontId="17" fillId="9" borderId="30" xfId="49" applyNumberFormat="1" applyFont="1" applyFill="1" applyBorder="1" applyAlignment="1">
      <alignment horizontal="right" vertical="center"/>
    </xf>
    <xf numFmtId="194" fontId="17" fillId="9" borderId="31" xfId="49" applyNumberFormat="1" applyFont="1" applyFill="1" applyBorder="1" applyAlignment="1">
      <alignment horizontal="center" vertical="center"/>
    </xf>
    <xf numFmtId="194" fontId="10" fillId="9" borderId="32" xfId="49" applyNumberFormat="1" applyFont="1" applyFill="1" applyBorder="1" applyAlignment="1">
      <alignment horizontal="right" vertical="center"/>
    </xf>
    <xf numFmtId="194" fontId="10" fillId="0" borderId="0" xfId="49" applyNumberFormat="1" applyFont="1" applyFill="1" applyBorder="1" applyAlignment="1">
      <alignment horizontal="right" vertical="center"/>
    </xf>
    <xf numFmtId="194" fontId="8" fillId="33" borderId="33" xfId="0" applyNumberFormat="1" applyFont="1" applyFill="1" applyBorder="1" applyAlignment="1">
      <alignment vertical="center"/>
    </xf>
    <xf numFmtId="194" fontId="79" fillId="9" borderId="11" xfId="49" applyNumberFormat="1" applyFont="1" applyFill="1" applyBorder="1" applyAlignment="1">
      <alignment horizontal="right" vertical="center"/>
    </xf>
    <xf numFmtId="194" fontId="10" fillId="9" borderId="16" xfId="49" applyNumberFormat="1" applyFont="1" applyFill="1" applyBorder="1" applyAlignment="1">
      <alignment horizontal="center" vertical="center"/>
    </xf>
    <xf numFmtId="194" fontId="10" fillId="9" borderId="24" xfId="49" applyNumberFormat="1" applyFont="1" applyFill="1" applyBorder="1" applyAlignment="1">
      <alignment horizontal="center" vertical="center"/>
    </xf>
    <xf numFmtId="194" fontId="79" fillId="9" borderId="16" xfId="49" applyNumberFormat="1" applyFont="1" applyFill="1" applyBorder="1" applyAlignment="1">
      <alignment horizontal="center" vertical="center"/>
    </xf>
    <xf numFmtId="194" fontId="10" fillId="9" borderId="24" xfId="49" applyNumberFormat="1" applyFont="1" applyFill="1" applyBorder="1" applyAlignment="1">
      <alignment vertical="center"/>
    </xf>
    <xf numFmtId="194" fontId="11" fillId="34" borderId="34" xfId="0" applyNumberFormat="1" applyFont="1" applyFill="1" applyBorder="1" applyAlignment="1">
      <alignment vertical="center"/>
    </xf>
    <xf numFmtId="194" fontId="80" fillId="34" borderId="35" xfId="49" applyNumberFormat="1" applyFont="1" applyFill="1" applyBorder="1" applyAlignment="1">
      <alignment horizontal="right" vertical="center"/>
    </xf>
    <xf numFmtId="194" fontId="80" fillId="34" borderId="36" xfId="49" applyNumberFormat="1" applyFont="1" applyFill="1" applyBorder="1" applyAlignment="1">
      <alignment horizontal="right" vertical="center"/>
    </xf>
    <xf numFmtId="194" fontId="12" fillId="34" borderId="37" xfId="0" applyNumberFormat="1" applyFont="1" applyFill="1" applyBorder="1" applyAlignment="1">
      <alignment vertical="center"/>
    </xf>
    <xf numFmtId="194" fontId="12" fillId="34" borderId="38" xfId="0" applyNumberFormat="1" applyFont="1" applyFill="1" applyBorder="1" applyAlignment="1">
      <alignment vertical="center"/>
    </xf>
    <xf numFmtId="194" fontId="12" fillId="34" borderId="39" xfId="49" applyNumberFormat="1" applyFont="1" applyFill="1" applyBorder="1" applyAlignment="1">
      <alignment vertical="center"/>
    </xf>
    <xf numFmtId="194" fontId="12" fillId="34" borderId="40" xfId="0" applyNumberFormat="1" applyFont="1" applyFill="1" applyBorder="1" applyAlignment="1">
      <alignment vertical="center"/>
    </xf>
    <xf numFmtId="194" fontId="12" fillId="34" borderId="41" xfId="0" applyNumberFormat="1" applyFont="1" applyFill="1" applyBorder="1" applyAlignment="1">
      <alignment vertical="center"/>
    </xf>
    <xf numFmtId="194" fontId="7" fillId="0" borderId="0" xfId="0" applyNumberFormat="1" applyFont="1" applyFill="1" applyAlignment="1">
      <alignment vertical="center"/>
    </xf>
    <xf numFmtId="194" fontId="9" fillId="0" borderId="22" xfId="0" applyNumberFormat="1" applyFont="1" applyFill="1" applyBorder="1" applyAlignment="1">
      <alignment/>
    </xf>
    <xf numFmtId="194" fontId="0" fillId="0" borderId="0" xfId="0" applyNumberFormat="1" applyFont="1" applyFill="1" applyAlignment="1">
      <alignment horizontal="center" vertical="center"/>
    </xf>
    <xf numFmtId="194" fontId="23" fillId="0" borderId="0" xfId="0" applyNumberFormat="1" applyFont="1" applyFill="1" applyBorder="1" applyAlignment="1">
      <alignment horizontal="left" vertical="center"/>
    </xf>
    <xf numFmtId="194" fontId="81" fillId="0" borderId="0" xfId="0" applyNumberFormat="1" applyFont="1" applyFill="1" applyAlignment="1">
      <alignment vertical="center"/>
    </xf>
    <xf numFmtId="194" fontId="82" fillId="0" borderId="0" xfId="0" applyNumberFormat="1" applyFont="1" applyFill="1" applyAlignment="1">
      <alignment vertical="center"/>
    </xf>
    <xf numFmtId="194" fontId="83" fillId="0" borderId="0" xfId="0" applyNumberFormat="1" applyFont="1" applyFill="1" applyAlignment="1">
      <alignment vertical="center"/>
    </xf>
    <xf numFmtId="194" fontId="83" fillId="0" borderId="0" xfId="0" applyNumberFormat="1" applyFont="1" applyFill="1" applyBorder="1" applyAlignment="1">
      <alignment horizontal="right" vertical="center"/>
    </xf>
    <xf numFmtId="194" fontId="76" fillId="0" borderId="0" xfId="0" applyNumberFormat="1" applyFont="1" applyFill="1" applyAlignment="1">
      <alignment horizontal="center" vertical="center"/>
    </xf>
    <xf numFmtId="194" fontId="84" fillId="9" borderId="23" xfId="0" applyNumberFormat="1" applyFont="1" applyFill="1" applyBorder="1" applyAlignment="1">
      <alignment horizontal="center" vertical="center" wrapText="1"/>
    </xf>
    <xf numFmtId="194" fontId="84" fillId="9" borderId="17" xfId="0" applyNumberFormat="1" applyFont="1" applyFill="1" applyBorder="1" applyAlignment="1">
      <alignment horizontal="center" vertical="center" wrapText="1"/>
    </xf>
    <xf numFmtId="194" fontId="84" fillId="0" borderId="42" xfId="0" applyNumberFormat="1" applyFont="1" applyFill="1" applyBorder="1" applyAlignment="1">
      <alignment horizontal="center" vertical="center" wrapText="1"/>
    </xf>
    <xf numFmtId="194" fontId="84" fillId="0" borderId="26" xfId="0" applyNumberFormat="1" applyFont="1" applyFill="1" applyBorder="1" applyAlignment="1">
      <alignment horizontal="center" vertical="center" wrapText="1"/>
    </xf>
    <xf numFmtId="194" fontId="84" fillId="9" borderId="16" xfId="0" applyNumberFormat="1" applyFont="1" applyFill="1" applyBorder="1" applyAlignment="1">
      <alignment horizontal="center" vertical="center" wrapText="1"/>
    </xf>
    <xf numFmtId="194" fontId="84" fillId="0" borderId="17" xfId="0" applyNumberFormat="1" applyFont="1" applyFill="1" applyBorder="1" applyAlignment="1">
      <alignment horizontal="center" vertical="center" wrapText="1"/>
    </xf>
    <xf numFmtId="194" fontId="84" fillId="0" borderId="15" xfId="0" applyNumberFormat="1" applyFont="1" applyFill="1" applyBorder="1" applyAlignment="1">
      <alignment horizontal="center" vertical="center" wrapText="1"/>
    </xf>
    <xf numFmtId="194" fontId="84" fillId="9" borderId="14" xfId="0" applyNumberFormat="1" applyFont="1" applyFill="1" applyBorder="1" applyAlignment="1">
      <alignment horizontal="center" vertical="center" wrapText="1"/>
    </xf>
    <xf numFmtId="194" fontId="84" fillId="0" borderId="18" xfId="0" applyNumberFormat="1" applyFont="1" applyFill="1" applyBorder="1" applyAlignment="1">
      <alignment horizontal="center" vertical="center" wrapText="1"/>
    </xf>
    <xf numFmtId="194" fontId="83" fillId="33" borderId="43" xfId="0" applyNumberFormat="1" applyFont="1" applyFill="1" applyBorder="1" applyAlignment="1">
      <alignment vertical="center" shrinkToFit="1"/>
    </xf>
    <xf numFmtId="194" fontId="85" fillId="9" borderId="44" xfId="49" applyNumberFormat="1" applyFont="1" applyFill="1" applyBorder="1" applyAlignment="1" applyProtection="1">
      <alignment horizontal="right" vertical="center" shrinkToFit="1"/>
      <protection locked="0"/>
    </xf>
    <xf numFmtId="194" fontId="85" fillId="9" borderId="45" xfId="49" applyNumberFormat="1" applyFont="1" applyFill="1" applyBorder="1" applyAlignment="1" applyProtection="1">
      <alignment horizontal="right" vertical="center" shrinkToFit="1"/>
      <protection locked="0"/>
    </xf>
    <xf numFmtId="194" fontId="85" fillId="0" borderId="46" xfId="49" applyNumberFormat="1" applyFont="1" applyFill="1" applyBorder="1" applyAlignment="1">
      <alignment horizontal="right" vertical="center" shrinkToFit="1"/>
    </xf>
    <xf numFmtId="194" fontId="85" fillId="0" borderId="47" xfId="49" applyNumberFormat="1" applyFont="1" applyFill="1" applyBorder="1" applyAlignment="1">
      <alignment horizontal="right" vertical="center" shrinkToFit="1"/>
    </xf>
    <xf numFmtId="194" fontId="85" fillId="9" borderId="28" xfId="49" applyNumberFormat="1" applyFont="1" applyFill="1" applyBorder="1" applyAlignment="1" applyProtection="1">
      <alignment vertical="center" shrinkToFit="1"/>
      <protection locked="0"/>
    </xf>
    <xf numFmtId="194" fontId="85" fillId="9" borderId="48" xfId="49" applyNumberFormat="1" applyFont="1" applyFill="1" applyBorder="1" applyAlignment="1" applyProtection="1">
      <alignment vertical="center" shrinkToFit="1"/>
      <protection locked="0"/>
    </xf>
    <xf numFmtId="194" fontId="85" fillId="9" borderId="46" xfId="49" applyNumberFormat="1" applyFont="1" applyFill="1" applyBorder="1" applyAlignment="1" applyProtection="1">
      <alignment vertical="center" shrinkToFit="1"/>
      <protection locked="0"/>
    </xf>
    <xf numFmtId="194" fontId="76" fillId="0" borderId="0" xfId="0" applyNumberFormat="1" applyFont="1" applyFill="1" applyAlignment="1">
      <alignment horizontal="center" vertical="center" shrinkToFit="1"/>
    </xf>
    <xf numFmtId="194" fontId="83" fillId="33" borderId="19" xfId="0" applyNumberFormat="1" applyFont="1" applyFill="1" applyBorder="1" applyAlignment="1">
      <alignment vertical="center" shrinkToFit="1"/>
    </xf>
    <xf numFmtId="194" fontId="85" fillId="9" borderId="49" xfId="49" applyNumberFormat="1" applyFont="1" applyFill="1" applyBorder="1" applyAlignment="1" applyProtection="1">
      <alignment horizontal="right" vertical="center" shrinkToFit="1"/>
      <protection locked="0"/>
    </xf>
    <xf numFmtId="194" fontId="85" fillId="9" borderId="50" xfId="49" applyNumberFormat="1" applyFont="1" applyFill="1" applyBorder="1" applyAlignment="1" applyProtection="1">
      <alignment horizontal="right" vertical="center" shrinkToFit="1"/>
      <protection locked="0"/>
    </xf>
    <xf numFmtId="194" fontId="85" fillId="9" borderId="28" xfId="49" applyNumberFormat="1" applyFont="1" applyFill="1" applyBorder="1" applyAlignment="1" applyProtection="1">
      <alignment horizontal="right" vertical="center" shrinkToFit="1"/>
      <protection locked="0"/>
    </xf>
    <xf numFmtId="194" fontId="85" fillId="9" borderId="48" xfId="49" applyNumberFormat="1" applyFont="1" applyFill="1" applyBorder="1" applyAlignment="1" applyProtection="1">
      <alignment horizontal="right" vertical="center" shrinkToFit="1"/>
      <protection locked="0"/>
    </xf>
    <xf numFmtId="194" fontId="85" fillId="9" borderId="46" xfId="49" applyNumberFormat="1" applyFont="1" applyFill="1" applyBorder="1" applyAlignment="1" applyProtection="1">
      <alignment horizontal="right" vertical="center" shrinkToFit="1"/>
      <protection locked="0"/>
    </xf>
    <xf numFmtId="194" fontId="77" fillId="0" borderId="0" xfId="0" applyNumberFormat="1" applyFont="1" applyFill="1" applyAlignment="1">
      <alignment vertical="center" shrinkToFit="1"/>
    </xf>
    <xf numFmtId="194" fontId="83" fillId="33" borderId="20" xfId="0" applyNumberFormat="1" applyFont="1" applyFill="1" applyBorder="1" applyAlignment="1">
      <alignment vertical="center" shrinkToFit="1"/>
    </xf>
    <xf numFmtId="194" fontId="85" fillId="9" borderId="31" xfId="49" applyNumberFormat="1" applyFont="1" applyFill="1" applyBorder="1" applyAlignment="1" applyProtection="1">
      <alignment horizontal="right" vertical="center" shrinkToFit="1"/>
      <protection locked="0"/>
    </xf>
    <xf numFmtId="194" fontId="85" fillId="9" borderId="51" xfId="49" applyNumberFormat="1" applyFont="1" applyFill="1" applyBorder="1" applyAlignment="1" applyProtection="1">
      <alignment horizontal="right" vertical="center" shrinkToFit="1"/>
      <protection locked="0"/>
    </xf>
    <xf numFmtId="194" fontId="18" fillId="9" borderId="31" xfId="49" applyNumberFormat="1" applyFont="1" applyFill="1" applyBorder="1" applyAlignment="1" applyProtection="1">
      <alignment horizontal="right" vertical="center" shrinkToFit="1"/>
      <protection locked="0"/>
    </xf>
    <xf numFmtId="194" fontId="18" fillId="9" borderId="50" xfId="49" applyNumberFormat="1" applyFont="1" applyFill="1" applyBorder="1" applyAlignment="1" applyProtection="1">
      <alignment horizontal="right" vertical="center" shrinkToFit="1"/>
      <protection locked="0"/>
    </xf>
    <xf numFmtId="194" fontId="18" fillId="9" borderId="51" xfId="49" applyNumberFormat="1" applyFont="1" applyFill="1" applyBorder="1" applyAlignment="1" applyProtection="1">
      <alignment horizontal="right" vertical="center" shrinkToFit="1"/>
      <protection locked="0"/>
    </xf>
    <xf numFmtId="194" fontId="18" fillId="35" borderId="31" xfId="49" applyNumberFormat="1" applyFont="1" applyFill="1" applyBorder="1" applyAlignment="1" applyProtection="1">
      <alignment horizontal="right" vertical="center" shrinkToFit="1"/>
      <protection locked="0"/>
    </xf>
    <xf numFmtId="194" fontId="18" fillId="35" borderId="50" xfId="49" applyNumberFormat="1" applyFont="1" applyFill="1" applyBorder="1" applyAlignment="1" applyProtection="1">
      <alignment horizontal="right" vertical="center" shrinkToFit="1"/>
      <protection locked="0"/>
    </xf>
    <xf numFmtId="194" fontId="18" fillId="35" borderId="51" xfId="49" applyNumberFormat="1" applyFont="1" applyFill="1" applyBorder="1" applyAlignment="1" applyProtection="1">
      <alignment horizontal="right" vertical="center" shrinkToFit="1"/>
      <protection locked="0"/>
    </xf>
    <xf numFmtId="194" fontId="83" fillId="33" borderId="33" xfId="0" applyNumberFormat="1" applyFont="1" applyFill="1" applyBorder="1" applyAlignment="1">
      <alignment vertical="center" shrinkToFit="1"/>
    </xf>
    <xf numFmtId="194" fontId="85" fillId="9" borderId="52" xfId="49" applyNumberFormat="1" applyFont="1" applyFill="1" applyBorder="1" applyAlignment="1" applyProtection="1">
      <alignment horizontal="right" vertical="center" shrinkToFit="1"/>
      <protection locked="0"/>
    </xf>
    <xf numFmtId="194" fontId="85" fillId="9" borderId="17" xfId="49" applyNumberFormat="1" applyFont="1" applyFill="1" applyBorder="1" applyAlignment="1" applyProtection="1">
      <alignment horizontal="right" vertical="center" shrinkToFit="1"/>
      <protection locked="0"/>
    </xf>
    <xf numFmtId="194" fontId="85" fillId="9" borderId="16" xfId="49" applyNumberFormat="1" applyFont="1" applyFill="1" applyBorder="1" applyAlignment="1" applyProtection="1">
      <alignment horizontal="right" vertical="center" shrinkToFit="1"/>
      <protection locked="0"/>
    </xf>
    <xf numFmtId="194" fontId="85" fillId="9" borderId="14" xfId="49" applyNumberFormat="1" applyFont="1" applyFill="1" applyBorder="1" applyAlignment="1" applyProtection="1">
      <alignment horizontal="right" vertical="center" shrinkToFit="1"/>
      <protection locked="0"/>
    </xf>
    <xf numFmtId="194" fontId="86" fillId="33" borderId="34" xfId="0" applyNumberFormat="1" applyFont="1" applyFill="1" applyBorder="1" applyAlignment="1">
      <alignment vertical="center" shrinkToFit="1"/>
    </xf>
    <xf numFmtId="194" fontId="87" fillId="34" borderId="53" xfId="49" applyNumberFormat="1" applyFont="1" applyFill="1" applyBorder="1" applyAlignment="1">
      <alignment vertical="center" shrinkToFit="1"/>
    </xf>
    <xf numFmtId="194" fontId="87" fillId="34" borderId="54" xfId="49" applyNumberFormat="1" applyFont="1" applyFill="1" applyBorder="1" applyAlignment="1">
      <alignment horizontal="right" vertical="center" shrinkToFit="1"/>
    </xf>
    <xf numFmtId="194" fontId="87" fillId="34" borderId="37" xfId="49" applyNumberFormat="1" applyFont="1" applyFill="1" applyBorder="1" applyAlignment="1">
      <alignment vertical="center" shrinkToFit="1"/>
    </xf>
    <xf numFmtId="194" fontId="87" fillId="34" borderId="54" xfId="49" applyNumberFormat="1" applyFont="1" applyFill="1" applyBorder="1" applyAlignment="1">
      <alignment vertical="center" shrinkToFit="1"/>
    </xf>
    <xf numFmtId="194" fontId="87" fillId="34" borderId="40" xfId="49" applyNumberFormat="1" applyFont="1" applyFill="1" applyBorder="1" applyAlignment="1">
      <alignment vertical="center" shrinkToFit="1"/>
    </xf>
    <xf numFmtId="194" fontId="87" fillId="34" borderId="38" xfId="49" applyNumberFormat="1" applyFont="1" applyFill="1" applyBorder="1" applyAlignment="1">
      <alignment vertical="center" shrinkToFit="1"/>
    </xf>
    <xf numFmtId="194" fontId="87" fillId="34" borderId="41" xfId="49" applyNumberFormat="1" applyFont="1" applyFill="1" applyBorder="1" applyAlignment="1">
      <alignment vertical="center" shrinkToFit="1"/>
    </xf>
    <xf numFmtId="194" fontId="78" fillId="0" borderId="0" xfId="0" applyNumberFormat="1" applyFont="1" applyFill="1" applyAlignment="1">
      <alignment vertical="center" shrinkToFit="1"/>
    </xf>
    <xf numFmtId="194" fontId="10" fillId="0" borderId="22" xfId="0" applyNumberFormat="1" applyFont="1" applyFill="1" applyBorder="1" applyAlignment="1">
      <alignment vertical="center"/>
    </xf>
    <xf numFmtId="194" fontId="85" fillId="0" borderId="50" xfId="49" applyNumberFormat="1" applyFont="1" applyFill="1" applyBorder="1" applyAlignment="1" applyProtection="1">
      <alignment horizontal="right" vertical="center" shrinkToFit="1"/>
      <protection locked="0"/>
    </xf>
    <xf numFmtId="194" fontId="85" fillId="0" borderId="55" xfId="49" applyNumberFormat="1" applyFont="1" applyFill="1" applyBorder="1" applyAlignment="1" applyProtection="1">
      <alignment horizontal="right" vertical="center" shrinkToFit="1"/>
      <protection locked="0"/>
    </xf>
    <xf numFmtId="194" fontId="85" fillId="0" borderId="51" xfId="49" applyNumberFormat="1" applyFont="1" applyFill="1" applyBorder="1" applyAlignment="1" applyProtection="1">
      <alignment horizontal="right" vertical="center" shrinkToFit="1"/>
      <protection locked="0"/>
    </xf>
    <xf numFmtId="194" fontId="85" fillId="0" borderId="46" xfId="49" applyNumberFormat="1" applyFont="1" applyFill="1" applyBorder="1" applyAlignment="1" applyProtection="1">
      <alignment vertical="center" shrinkToFit="1"/>
      <protection locked="0"/>
    </xf>
    <xf numFmtId="194" fontId="85" fillId="0" borderId="48" xfId="49" applyNumberFormat="1" applyFont="1" applyFill="1" applyBorder="1" applyAlignment="1" applyProtection="1">
      <alignment vertical="center" shrinkToFit="1"/>
      <protection locked="0"/>
    </xf>
    <xf numFmtId="194" fontId="85" fillId="0" borderId="56" xfId="49" applyNumberFormat="1" applyFont="1" applyFill="1" applyBorder="1" applyAlignment="1" applyProtection="1">
      <alignment vertical="center" shrinkToFit="1"/>
      <protection locked="0"/>
    </xf>
    <xf numFmtId="194" fontId="85" fillId="0" borderId="48" xfId="49" applyNumberFormat="1" applyFont="1" applyFill="1" applyBorder="1" applyAlignment="1" applyProtection="1">
      <alignment horizontal="right" vertical="center" shrinkToFit="1"/>
      <protection locked="0"/>
    </xf>
    <xf numFmtId="194" fontId="85" fillId="0" borderId="56" xfId="49" applyNumberFormat="1" applyFont="1" applyFill="1" applyBorder="1" applyAlignment="1" applyProtection="1">
      <alignment horizontal="right" vertical="center" shrinkToFit="1"/>
      <protection locked="0"/>
    </xf>
    <xf numFmtId="194" fontId="85" fillId="0" borderId="17" xfId="49" applyNumberFormat="1" applyFont="1" applyFill="1" applyBorder="1" applyAlignment="1" applyProtection="1">
      <alignment horizontal="right" vertical="center" shrinkToFit="1"/>
      <protection locked="0"/>
    </xf>
    <xf numFmtId="194" fontId="85" fillId="0" borderId="25" xfId="49" applyNumberFormat="1" applyFont="1" applyFill="1" applyBorder="1" applyAlignment="1" applyProtection="1">
      <alignment horizontal="right" vertical="center" shrinkToFit="1"/>
      <protection locked="0"/>
    </xf>
    <xf numFmtId="194" fontId="85" fillId="0" borderId="46" xfId="49" applyNumberFormat="1" applyFont="1" applyFill="1" applyBorder="1" applyAlignment="1" applyProtection="1">
      <alignment horizontal="right" vertical="center" shrinkToFit="1"/>
      <protection locked="0"/>
    </xf>
    <xf numFmtId="194" fontId="85" fillId="0" borderId="14" xfId="49" applyNumberFormat="1" applyFont="1" applyFill="1" applyBorder="1" applyAlignment="1" applyProtection="1">
      <alignment horizontal="right" vertical="center" shrinkToFit="1"/>
      <protection locked="0"/>
    </xf>
    <xf numFmtId="194" fontId="85" fillId="0" borderId="57" xfId="49" applyNumberFormat="1" applyFont="1" applyFill="1" applyBorder="1" applyAlignment="1" applyProtection="1">
      <alignment vertical="center" shrinkToFit="1"/>
      <protection locked="0"/>
    </xf>
    <xf numFmtId="194" fontId="85" fillId="0" borderId="57" xfId="49" applyNumberFormat="1" applyFont="1" applyFill="1" applyBorder="1" applyAlignment="1" applyProtection="1">
      <alignment horizontal="right" vertical="center" shrinkToFit="1"/>
      <protection locked="0"/>
    </xf>
    <xf numFmtId="194" fontId="85" fillId="0" borderId="58" xfId="49" applyNumberFormat="1" applyFont="1" applyFill="1" applyBorder="1" applyAlignment="1" applyProtection="1">
      <alignment horizontal="right" vertical="center" shrinkToFit="1"/>
      <protection locked="0"/>
    </xf>
    <xf numFmtId="194" fontId="85" fillId="0" borderId="15" xfId="49" applyNumberFormat="1" applyFont="1" applyFill="1" applyBorder="1" applyAlignment="1" applyProtection="1">
      <alignment horizontal="right" vertical="center" shrinkToFit="1"/>
      <protection locked="0"/>
    </xf>
    <xf numFmtId="194" fontId="85" fillId="0" borderId="59" xfId="49" applyNumberFormat="1" applyFont="1" applyFill="1" applyBorder="1" applyAlignment="1" applyProtection="1">
      <alignment vertical="center" shrinkToFit="1"/>
      <protection locked="0"/>
    </xf>
    <xf numFmtId="194" fontId="85" fillId="0" borderId="59" xfId="49" applyNumberFormat="1" applyFont="1" applyFill="1" applyBorder="1" applyAlignment="1" applyProtection="1">
      <alignment horizontal="right" vertical="center" shrinkToFit="1"/>
      <protection locked="0"/>
    </xf>
    <xf numFmtId="194" fontId="85" fillId="0" borderId="60" xfId="49" applyNumberFormat="1" applyFont="1" applyFill="1" applyBorder="1" applyAlignment="1" applyProtection="1">
      <alignment horizontal="right" vertical="center" shrinkToFit="1"/>
      <protection locked="0"/>
    </xf>
    <xf numFmtId="194" fontId="85" fillId="0" borderId="18" xfId="49" applyNumberFormat="1" applyFont="1" applyFill="1" applyBorder="1" applyAlignment="1" applyProtection="1">
      <alignment horizontal="right" vertical="center" shrinkToFit="1"/>
      <protection locked="0"/>
    </xf>
    <xf numFmtId="194" fontId="22" fillId="0" borderId="0" xfId="0" applyNumberFormat="1" applyFont="1" applyFill="1" applyBorder="1" applyAlignment="1">
      <alignment horizontal="left" vertical="center"/>
    </xf>
    <xf numFmtId="194" fontId="88" fillId="0" borderId="0" xfId="0" applyNumberFormat="1" applyFont="1" applyFill="1" applyAlignment="1">
      <alignment vertical="center"/>
    </xf>
    <xf numFmtId="194" fontId="79" fillId="0" borderId="0" xfId="0" applyNumberFormat="1" applyFont="1" applyFill="1" applyAlignment="1">
      <alignment vertical="center"/>
    </xf>
    <xf numFmtId="194" fontId="83" fillId="0" borderId="0" xfId="0" applyNumberFormat="1" applyFont="1" applyFill="1" applyBorder="1" applyAlignment="1">
      <alignment vertical="center"/>
    </xf>
    <xf numFmtId="194" fontId="83" fillId="0" borderId="0" xfId="0" applyNumberFormat="1" applyFont="1" applyFill="1" applyAlignment="1">
      <alignment horizontal="distributed" vertical="center" indent="1"/>
    </xf>
    <xf numFmtId="194" fontId="83" fillId="0" borderId="0" xfId="0" applyNumberFormat="1" applyFont="1" applyFill="1" applyAlignment="1">
      <alignment vertical="center"/>
    </xf>
    <xf numFmtId="194" fontId="83" fillId="0" borderId="10" xfId="0" applyNumberFormat="1" applyFont="1" applyFill="1" applyBorder="1" applyAlignment="1">
      <alignment horizontal="right" vertical="center"/>
    </xf>
    <xf numFmtId="194" fontId="84" fillId="0" borderId="10" xfId="0" applyNumberFormat="1" applyFont="1" applyFill="1" applyBorder="1" applyAlignment="1">
      <alignment horizontal="right" vertical="center"/>
    </xf>
    <xf numFmtId="194" fontId="0" fillId="9" borderId="61" xfId="0" applyNumberFormat="1" applyFont="1" applyFill="1" applyBorder="1" applyAlignment="1">
      <alignment horizontal="center" vertical="center" wrapText="1"/>
    </xf>
    <xf numFmtId="194" fontId="0" fillId="0" borderId="12" xfId="0" applyNumberFormat="1" applyFont="1" applyFill="1" applyBorder="1" applyAlignment="1">
      <alignment horizontal="center" vertical="center" wrapText="1"/>
    </xf>
    <xf numFmtId="194" fontId="0" fillId="9" borderId="62" xfId="0" applyNumberFormat="1" applyFont="1" applyFill="1" applyBorder="1" applyAlignment="1">
      <alignment horizontal="center" vertical="center" wrapText="1"/>
    </xf>
    <xf numFmtId="194" fontId="0" fillId="0" borderId="13" xfId="0" applyNumberFormat="1" applyFont="1" applyFill="1" applyBorder="1" applyAlignment="1">
      <alignment horizontal="center" vertical="center" wrapText="1"/>
    </xf>
    <xf numFmtId="194" fontId="0" fillId="0" borderId="63" xfId="0" applyNumberFormat="1" applyFont="1" applyFill="1" applyBorder="1" applyAlignment="1">
      <alignment horizontal="center" vertical="center" wrapText="1"/>
    </xf>
    <xf numFmtId="194" fontId="0" fillId="0" borderId="0" xfId="0" applyNumberFormat="1" applyFont="1" applyFill="1" applyBorder="1" applyAlignment="1">
      <alignment horizontal="right" vertical="center"/>
    </xf>
    <xf numFmtId="194" fontId="86" fillId="34" borderId="35" xfId="49" applyNumberFormat="1" applyFont="1" applyFill="1" applyBorder="1" applyAlignment="1">
      <alignment horizontal="right" vertical="center"/>
    </xf>
    <xf numFmtId="194" fontId="86" fillId="34" borderId="36" xfId="49" applyNumberFormat="1" applyFont="1" applyFill="1" applyBorder="1" applyAlignment="1">
      <alignment horizontal="right" vertical="center"/>
    </xf>
    <xf numFmtId="194" fontId="86" fillId="34" borderId="37" xfId="49" applyNumberFormat="1" applyFont="1" applyFill="1" applyBorder="1" applyAlignment="1">
      <alignment horizontal="right" vertical="center"/>
    </xf>
    <xf numFmtId="194" fontId="86" fillId="34" borderId="38" xfId="49" applyNumberFormat="1" applyFont="1" applyFill="1" applyBorder="1" applyAlignment="1">
      <alignment horizontal="right" vertical="center"/>
    </xf>
    <xf numFmtId="194" fontId="86" fillId="34" borderId="53" xfId="49" applyNumberFormat="1" applyFont="1" applyFill="1" applyBorder="1" applyAlignment="1">
      <alignment horizontal="right" vertical="center"/>
    </xf>
    <xf numFmtId="194" fontId="86" fillId="34" borderId="41" xfId="49" applyNumberFormat="1" applyFont="1" applyFill="1" applyBorder="1" applyAlignment="1">
      <alignment horizontal="right" vertical="center"/>
    </xf>
    <xf numFmtId="194" fontId="6" fillId="0" borderId="0" xfId="0" applyNumberFormat="1" applyFont="1" applyFill="1" applyAlignment="1">
      <alignment vertical="center"/>
    </xf>
    <xf numFmtId="194" fontId="21" fillId="0" borderId="0" xfId="0" applyNumberFormat="1" applyFont="1" applyFill="1" applyAlignment="1">
      <alignment vertical="center"/>
    </xf>
    <xf numFmtId="194" fontId="4" fillId="0" borderId="0" xfId="0" applyNumberFormat="1" applyFont="1" applyFill="1" applyBorder="1" applyAlignment="1">
      <alignment horizontal="right" vertical="center"/>
    </xf>
    <xf numFmtId="194" fontId="0" fillId="0" borderId="10" xfId="0" applyNumberFormat="1" applyFont="1" applyFill="1" applyBorder="1" applyAlignment="1">
      <alignment horizontal="right" vertical="center"/>
    </xf>
    <xf numFmtId="194" fontId="0" fillId="9" borderId="23" xfId="0" applyNumberFormat="1" applyFont="1" applyFill="1" applyBorder="1" applyAlignment="1">
      <alignment horizontal="center" vertical="center" wrapText="1"/>
    </xf>
    <xf numFmtId="194" fontId="0" fillId="9" borderId="17" xfId="0" applyNumberFormat="1" applyFont="1" applyFill="1" applyBorder="1" applyAlignment="1">
      <alignment horizontal="center" vertical="center" wrapText="1"/>
    </xf>
    <xf numFmtId="194" fontId="0" fillId="0" borderId="26" xfId="0" applyNumberFormat="1" applyFont="1" applyFill="1" applyBorder="1" applyAlignment="1">
      <alignment horizontal="center" vertical="center" wrapText="1"/>
    </xf>
    <xf numFmtId="194" fontId="0" fillId="0" borderId="15" xfId="0" applyNumberFormat="1" applyFont="1" applyFill="1" applyBorder="1" applyAlignment="1">
      <alignment horizontal="center" vertical="center" wrapText="1"/>
    </xf>
    <xf numFmtId="194" fontId="0" fillId="9" borderId="16" xfId="0" applyNumberFormat="1" applyFont="1" applyFill="1" applyBorder="1" applyAlignment="1">
      <alignment horizontal="center" vertical="center" wrapText="1"/>
    </xf>
    <xf numFmtId="194" fontId="0" fillId="9" borderId="16" xfId="0" applyNumberFormat="1" applyFont="1" applyFill="1" applyBorder="1" applyAlignment="1">
      <alignment horizontal="center" vertical="center" wrapText="1"/>
    </xf>
    <xf numFmtId="194" fontId="0" fillId="0" borderId="15" xfId="0" applyNumberFormat="1" applyFont="1" applyFill="1" applyBorder="1" applyAlignment="1">
      <alignment horizontal="center" vertical="center" wrapText="1"/>
    </xf>
    <xf numFmtId="194" fontId="0" fillId="9" borderId="14" xfId="0" applyNumberFormat="1" applyFont="1" applyFill="1" applyBorder="1" applyAlignment="1">
      <alignment horizontal="center" vertical="center" wrapText="1"/>
    </xf>
    <xf numFmtId="194" fontId="0" fillId="0" borderId="18" xfId="0" applyNumberFormat="1" applyFont="1" applyFill="1" applyBorder="1" applyAlignment="1">
      <alignment horizontal="center" vertical="center" wrapText="1"/>
    </xf>
    <xf numFmtId="194" fontId="5" fillId="33" borderId="19" xfId="0" applyNumberFormat="1" applyFont="1" applyFill="1" applyBorder="1" applyAlignment="1">
      <alignment vertical="center"/>
    </xf>
    <xf numFmtId="194" fontId="5" fillId="33" borderId="20" xfId="0" applyNumberFormat="1" applyFont="1" applyFill="1" applyBorder="1" applyAlignment="1">
      <alignment vertical="center"/>
    </xf>
    <xf numFmtId="194" fontId="5" fillId="0" borderId="0" xfId="0" applyNumberFormat="1" applyFont="1" applyFill="1" applyAlignment="1">
      <alignment vertical="center"/>
    </xf>
    <xf numFmtId="194" fontId="5" fillId="33" borderId="21" xfId="0" applyNumberFormat="1" applyFont="1" applyFill="1" applyBorder="1" applyAlignment="1">
      <alignment vertical="center"/>
    </xf>
    <xf numFmtId="194" fontId="13" fillId="34" borderId="34" xfId="0" applyNumberFormat="1" applyFont="1" applyFill="1" applyBorder="1" applyAlignment="1">
      <alignment vertical="center"/>
    </xf>
    <xf numFmtId="194" fontId="10" fillId="0" borderId="48" xfId="49" applyNumberFormat="1" applyFont="1" applyFill="1" applyBorder="1" applyAlignment="1">
      <alignment horizontal="center" vertical="center"/>
    </xf>
    <xf numFmtId="194" fontId="10" fillId="0" borderId="64" xfId="49" applyNumberFormat="1" applyFont="1" applyFill="1" applyBorder="1" applyAlignment="1">
      <alignment horizontal="center" vertical="center"/>
    </xf>
    <xf numFmtId="194" fontId="10" fillId="0" borderId="50" xfId="49" applyNumberFormat="1" applyFont="1" applyFill="1" applyBorder="1" applyAlignment="1">
      <alignment horizontal="center" vertical="center"/>
    </xf>
    <xf numFmtId="194" fontId="10" fillId="0" borderId="55" xfId="49" applyNumberFormat="1" applyFont="1" applyFill="1" applyBorder="1" applyAlignment="1">
      <alignment horizontal="center" vertical="center"/>
    </xf>
    <xf numFmtId="194" fontId="10" fillId="0" borderId="58" xfId="49" applyNumberFormat="1" applyFont="1" applyFill="1" applyBorder="1" applyAlignment="1">
      <alignment horizontal="center" vertical="center"/>
    </xf>
    <xf numFmtId="194" fontId="17" fillId="0" borderId="55" xfId="49" applyNumberFormat="1" applyFont="1" applyFill="1" applyBorder="1" applyAlignment="1">
      <alignment horizontal="center" vertical="center"/>
    </xf>
    <xf numFmtId="194" fontId="10" fillId="0" borderId="25" xfId="49" applyNumberFormat="1" applyFont="1" applyFill="1" applyBorder="1" applyAlignment="1">
      <alignment horizontal="center" vertical="center"/>
    </xf>
    <xf numFmtId="194" fontId="79" fillId="0" borderId="64" xfId="49" applyNumberFormat="1" applyFont="1" applyFill="1" applyBorder="1" applyAlignment="1">
      <alignment horizontal="center" vertical="center"/>
    </xf>
    <xf numFmtId="194" fontId="17" fillId="0" borderId="64" xfId="49" applyNumberFormat="1" applyFont="1" applyFill="1" applyBorder="1" applyAlignment="1">
      <alignment horizontal="center" vertical="center"/>
    </xf>
    <xf numFmtId="194" fontId="10" fillId="0" borderId="47" xfId="49" applyNumberFormat="1" applyFont="1" applyFill="1" applyBorder="1" applyAlignment="1">
      <alignment vertical="center"/>
    </xf>
    <xf numFmtId="194" fontId="10" fillId="0" borderId="55" xfId="49" applyNumberFormat="1" applyFont="1" applyFill="1" applyBorder="1" applyAlignment="1">
      <alignment vertical="center"/>
    </xf>
    <xf numFmtId="194" fontId="10" fillId="0" borderId="64" xfId="49" applyNumberFormat="1" applyFont="1" applyFill="1" applyBorder="1" applyAlignment="1">
      <alignment vertical="center"/>
    </xf>
    <xf numFmtId="194" fontId="10" fillId="0" borderId="55" xfId="49" applyNumberFormat="1" applyFont="1" applyFill="1" applyBorder="1" applyAlignment="1">
      <alignment horizontal="right" vertical="center"/>
    </xf>
    <xf numFmtId="194" fontId="10" fillId="0" borderId="25" xfId="49" applyNumberFormat="1" applyFont="1" applyFill="1" applyBorder="1" applyAlignment="1">
      <alignment vertical="center"/>
    </xf>
    <xf numFmtId="194" fontId="10" fillId="0" borderId="59" xfId="49" applyNumberFormat="1" applyFont="1" applyFill="1" applyBorder="1" applyAlignment="1">
      <alignment horizontal="center" vertical="center"/>
    </xf>
    <xf numFmtId="194" fontId="10" fillId="0" borderId="60" xfId="49" applyNumberFormat="1" applyFont="1" applyFill="1" applyBorder="1" applyAlignment="1">
      <alignment horizontal="center" vertical="center"/>
    </xf>
    <xf numFmtId="194" fontId="17" fillId="0" borderId="60" xfId="49" applyNumberFormat="1" applyFont="1" applyFill="1" applyBorder="1" applyAlignment="1">
      <alignment horizontal="center" vertical="center"/>
    </xf>
    <xf numFmtId="194" fontId="79" fillId="0" borderId="48" xfId="49" applyNumberFormat="1" applyFont="1" applyFill="1" applyBorder="1" applyAlignment="1">
      <alignment horizontal="right" vertical="center"/>
    </xf>
    <xf numFmtId="194" fontId="79" fillId="0" borderId="50" xfId="49" applyNumberFormat="1" applyFont="1" applyFill="1" applyBorder="1" applyAlignment="1">
      <alignment horizontal="right" vertical="center"/>
    </xf>
    <xf numFmtId="194" fontId="17" fillId="0" borderId="50" xfId="49" applyNumberFormat="1" applyFont="1" applyFill="1" applyBorder="1" applyAlignment="1">
      <alignment horizontal="right" vertical="center"/>
    </xf>
    <xf numFmtId="194" fontId="79" fillId="0" borderId="65" xfId="49" applyNumberFormat="1" applyFont="1" applyFill="1" applyBorder="1" applyAlignment="1">
      <alignment horizontal="right" vertical="center"/>
    </xf>
    <xf numFmtId="194" fontId="87" fillId="0" borderId="54" xfId="49" applyNumberFormat="1" applyFont="1" applyFill="1" applyBorder="1" applyAlignment="1">
      <alignment horizontal="right" vertical="center" shrinkToFit="1"/>
    </xf>
    <xf numFmtId="194" fontId="87" fillId="0" borderId="36" xfId="49" applyNumberFormat="1" applyFont="1" applyFill="1" applyBorder="1" applyAlignment="1">
      <alignment vertical="center" shrinkToFit="1"/>
    </xf>
    <xf numFmtId="194" fontId="83" fillId="9" borderId="66" xfId="49" applyNumberFormat="1" applyFont="1" applyFill="1" applyBorder="1" applyAlignment="1">
      <alignment horizontal="right" vertical="center"/>
    </xf>
    <xf numFmtId="194" fontId="83" fillId="9" borderId="45" xfId="49" applyNumberFormat="1" applyFont="1" applyFill="1" applyBorder="1" applyAlignment="1">
      <alignment horizontal="right" vertical="center"/>
    </xf>
    <xf numFmtId="194" fontId="83" fillId="0" borderId="67" xfId="49" applyNumberFormat="1" applyFont="1" applyFill="1" applyBorder="1" applyAlignment="1">
      <alignment horizontal="right" vertical="center"/>
    </xf>
    <xf numFmtId="194" fontId="83" fillId="0" borderId="68" xfId="49" applyNumberFormat="1" applyFont="1" applyFill="1" applyBorder="1" applyAlignment="1">
      <alignment horizontal="right" vertical="center"/>
    </xf>
    <xf numFmtId="194" fontId="83" fillId="9" borderId="69" xfId="49" applyNumberFormat="1" applyFont="1" applyFill="1" applyBorder="1" applyAlignment="1">
      <alignment horizontal="right" vertical="center"/>
    </xf>
    <xf numFmtId="194" fontId="83" fillId="9" borderId="70" xfId="49" applyNumberFormat="1" applyFont="1" applyFill="1" applyBorder="1" applyAlignment="1">
      <alignment horizontal="right" vertical="center"/>
    </xf>
    <xf numFmtId="194" fontId="83" fillId="0" borderId="71" xfId="49" applyNumberFormat="1" applyFont="1" applyFill="1" applyBorder="1" applyAlignment="1">
      <alignment horizontal="right" vertical="center"/>
    </xf>
    <xf numFmtId="194" fontId="83" fillId="9" borderId="30" xfId="49" applyNumberFormat="1" applyFont="1" applyFill="1" applyBorder="1" applyAlignment="1">
      <alignment horizontal="right" vertical="center"/>
    </xf>
    <xf numFmtId="194" fontId="83" fillId="9" borderId="50" xfId="49" applyNumberFormat="1" applyFont="1" applyFill="1" applyBorder="1" applyAlignment="1">
      <alignment horizontal="right" vertical="center"/>
    </xf>
    <xf numFmtId="194" fontId="83" fillId="0" borderId="64" xfId="49" applyNumberFormat="1" applyFont="1" applyFill="1" applyBorder="1" applyAlignment="1">
      <alignment horizontal="right" vertical="center"/>
    </xf>
    <xf numFmtId="194" fontId="83" fillId="0" borderId="58" xfId="49" applyNumberFormat="1" applyFont="1" applyFill="1" applyBorder="1" applyAlignment="1">
      <alignment horizontal="right" vertical="center"/>
    </xf>
    <xf numFmtId="194" fontId="83" fillId="9" borderId="31" xfId="49" applyNumberFormat="1" applyFont="1" applyFill="1" applyBorder="1" applyAlignment="1">
      <alignment horizontal="right" vertical="center"/>
    </xf>
    <xf numFmtId="194" fontId="83" fillId="9" borderId="51" xfId="49" applyNumberFormat="1" applyFont="1" applyFill="1" applyBorder="1" applyAlignment="1">
      <alignment horizontal="right" vertical="center"/>
    </xf>
    <xf numFmtId="194" fontId="83" fillId="0" borderId="60" xfId="49" applyNumberFormat="1" applyFont="1" applyFill="1" applyBorder="1" applyAlignment="1">
      <alignment horizontal="right" vertical="center"/>
    </xf>
    <xf numFmtId="194" fontId="26" fillId="9" borderId="30" xfId="49" applyNumberFormat="1" applyFont="1" applyFill="1" applyBorder="1" applyAlignment="1">
      <alignment horizontal="right" vertical="center"/>
    </xf>
    <xf numFmtId="194" fontId="26" fillId="9" borderId="50" xfId="49" applyNumberFormat="1" applyFont="1" applyFill="1" applyBorder="1" applyAlignment="1">
      <alignment horizontal="right" vertical="center"/>
    </xf>
    <xf numFmtId="194" fontId="26" fillId="0" borderId="64" xfId="49" applyNumberFormat="1" applyFont="1" applyFill="1" applyBorder="1" applyAlignment="1">
      <alignment horizontal="right" vertical="center"/>
    </xf>
    <xf numFmtId="194" fontId="26" fillId="0" borderId="58" xfId="49" applyNumberFormat="1" applyFont="1" applyFill="1" applyBorder="1" applyAlignment="1">
      <alignment horizontal="right" vertical="center"/>
    </xf>
    <xf numFmtId="194" fontId="26" fillId="9" borderId="31" xfId="49" applyNumberFormat="1" applyFont="1" applyFill="1" applyBorder="1" applyAlignment="1">
      <alignment horizontal="right" vertical="center"/>
    </xf>
    <xf numFmtId="194" fontId="26" fillId="9" borderId="51" xfId="49" applyNumberFormat="1" applyFont="1" applyFill="1" applyBorder="1" applyAlignment="1">
      <alignment horizontal="right" vertical="center"/>
    </xf>
    <xf numFmtId="194" fontId="26" fillId="0" borderId="60" xfId="49" applyNumberFormat="1" applyFont="1" applyFill="1" applyBorder="1" applyAlignment="1">
      <alignment horizontal="right" vertical="center"/>
    </xf>
    <xf numFmtId="194" fontId="83" fillId="9" borderId="11" xfId="49" applyNumberFormat="1" applyFont="1" applyFill="1" applyBorder="1" applyAlignment="1">
      <alignment horizontal="right" vertical="center"/>
    </xf>
    <xf numFmtId="194" fontId="83" fillId="9" borderId="17" xfId="49" applyNumberFormat="1" applyFont="1" applyFill="1" applyBorder="1" applyAlignment="1">
      <alignment horizontal="right" vertical="center"/>
    </xf>
    <xf numFmtId="194" fontId="83" fillId="0" borderId="12" xfId="49" applyNumberFormat="1" applyFont="1" applyFill="1" applyBorder="1" applyAlignment="1">
      <alignment horizontal="right" vertical="center"/>
    </xf>
    <xf numFmtId="194" fontId="83" fillId="0" borderId="13" xfId="49" applyNumberFormat="1" applyFont="1" applyFill="1" applyBorder="1" applyAlignment="1">
      <alignment horizontal="right" vertical="center"/>
    </xf>
    <xf numFmtId="194" fontId="83" fillId="9" borderId="62" xfId="49" applyNumberFormat="1" applyFont="1" applyFill="1" applyBorder="1" applyAlignment="1">
      <alignment horizontal="right" vertical="center"/>
    </xf>
    <xf numFmtId="194" fontId="83" fillId="9" borderId="65" xfId="49" applyNumberFormat="1" applyFont="1" applyFill="1" applyBorder="1" applyAlignment="1">
      <alignment horizontal="right" vertical="center"/>
    </xf>
    <xf numFmtId="194" fontId="83" fillId="9" borderId="61" xfId="49" applyNumberFormat="1" applyFont="1" applyFill="1" applyBorder="1" applyAlignment="1">
      <alignment horizontal="right" vertical="center"/>
    </xf>
    <xf numFmtId="194" fontId="83" fillId="0" borderId="63" xfId="49" applyNumberFormat="1" applyFont="1" applyFill="1" applyBorder="1" applyAlignment="1">
      <alignment horizontal="right" vertical="center"/>
    </xf>
    <xf numFmtId="194" fontId="86" fillId="34" borderId="54" xfId="49" applyNumberFormat="1" applyFont="1" applyFill="1" applyBorder="1" applyAlignment="1">
      <alignment horizontal="right" vertical="center"/>
    </xf>
    <xf numFmtId="194" fontId="83" fillId="0" borderId="57" xfId="49" applyNumberFormat="1" applyFont="1" applyFill="1" applyBorder="1" applyAlignment="1">
      <alignment horizontal="right" vertical="center"/>
    </xf>
    <xf numFmtId="194" fontId="83" fillId="0" borderId="59" xfId="49" applyNumberFormat="1" applyFont="1" applyFill="1" applyBorder="1" applyAlignment="1">
      <alignment horizontal="right" vertical="center"/>
    </xf>
    <xf numFmtId="194" fontId="79" fillId="0" borderId="47" xfId="49" applyNumberFormat="1" applyFont="1" applyFill="1" applyBorder="1" applyAlignment="1">
      <alignment horizontal="right" vertical="center"/>
    </xf>
    <xf numFmtId="194" fontId="79" fillId="9" borderId="28" xfId="49" applyNumberFormat="1" applyFont="1" applyFill="1" applyBorder="1" applyAlignment="1">
      <alignment horizontal="right" vertical="center"/>
    </xf>
    <xf numFmtId="194" fontId="79" fillId="0" borderId="57" xfId="49" applyNumberFormat="1" applyFont="1" applyFill="1" applyBorder="1" applyAlignment="1">
      <alignment horizontal="right" vertical="center"/>
    </xf>
    <xf numFmtId="194" fontId="79" fillId="9" borderId="46" xfId="49" applyNumberFormat="1" applyFont="1" applyFill="1" applyBorder="1" applyAlignment="1">
      <alignment horizontal="right" vertical="center"/>
    </xf>
    <xf numFmtId="194" fontId="79" fillId="0" borderId="59" xfId="49" applyNumberFormat="1" applyFont="1" applyFill="1" applyBorder="1" applyAlignment="1">
      <alignment horizontal="right" vertical="center"/>
    </xf>
    <xf numFmtId="194" fontId="79" fillId="9" borderId="51" xfId="49" applyNumberFormat="1" applyFont="1" applyFill="1" applyBorder="1" applyAlignment="1">
      <alignment horizontal="right" vertical="center"/>
    </xf>
    <xf numFmtId="194" fontId="79" fillId="9" borderId="31" xfId="49" applyNumberFormat="1" applyFont="1" applyFill="1" applyBorder="1" applyAlignment="1">
      <alignment horizontal="right" vertical="center"/>
    </xf>
    <xf numFmtId="194" fontId="17" fillId="9" borderId="27" xfId="49" applyNumberFormat="1" applyFont="1" applyFill="1" applyBorder="1" applyAlignment="1">
      <alignment horizontal="right" vertical="center"/>
    </xf>
    <xf numFmtId="194" fontId="17" fillId="0" borderId="47" xfId="49" applyNumberFormat="1" applyFont="1" applyFill="1" applyBorder="1" applyAlignment="1">
      <alignment horizontal="right" vertical="center"/>
    </xf>
    <xf numFmtId="194" fontId="17" fillId="9" borderId="28" xfId="49" applyNumberFormat="1" applyFont="1" applyFill="1" applyBorder="1" applyAlignment="1">
      <alignment horizontal="right" vertical="center"/>
    </xf>
    <xf numFmtId="194" fontId="17" fillId="0" borderId="57" xfId="49" applyNumberFormat="1" applyFont="1" applyFill="1" applyBorder="1" applyAlignment="1">
      <alignment horizontal="right" vertical="center"/>
    </xf>
    <xf numFmtId="194" fontId="17" fillId="9" borderId="51" xfId="49" applyNumberFormat="1" applyFont="1" applyFill="1" applyBorder="1" applyAlignment="1">
      <alignment horizontal="right" vertical="center"/>
    </xf>
    <xf numFmtId="194" fontId="17" fillId="9" borderId="31" xfId="49" applyNumberFormat="1" applyFont="1" applyFill="1" applyBorder="1" applyAlignment="1">
      <alignment horizontal="right" vertical="center"/>
    </xf>
    <xf numFmtId="194" fontId="17" fillId="0" borderId="59" xfId="49" applyNumberFormat="1" applyFont="1" applyFill="1" applyBorder="1" applyAlignment="1">
      <alignment horizontal="right" vertical="center"/>
    </xf>
    <xf numFmtId="194" fontId="79" fillId="9" borderId="61" xfId="49" applyNumberFormat="1" applyFont="1" applyFill="1" applyBorder="1" applyAlignment="1">
      <alignment horizontal="right" vertical="center"/>
    </xf>
    <xf numFmtId="194" fontId="79" fillId="0" borderId="72" xfId="49" applyNumberFormat="1" applyFont="1" applyFill="1" applyBorder="1" applyAlignment="1">
      <alignment horizontal="right" vertical="center"/>
    </xf>
    <xf numFmtId="194" fontId="79" fillId="9" borderId="62" xfId="49" applyNumberFormat="1" applyFont="1" applyFill="1" applyBorder="1" applyAlignment="1">
      <alignment horizontal="right" vertical="center"/>
    </xf>
    <xf numFmtId="194" fontId="79" fillId="0" borderId="73" xfId="49" applyNumberFormat="1" applyFont="1" applyFill="1" applyBorder="1" applyAlignment="1">
      <alignment horizontal="right" vertical="center"/>
    </xf>
    <xf numFmtId="194" fontId="79" fillId="0" borderId="74" xfId="49" applyNumberFormat="1" applyFont="1" applyFill="1" applyBorder="1" applyAlignment="1">
      <alignment horizontal="right" vertical="center"/>
    </xf>
    <xf numFmtId="194" fontId="89" fillId="34" borderId="34" xfId="0" applyNumberFormat="1" applyFont="1" applyFill="1" applyBorder="1" applyAlignment="1">
      <alignment vertical="center"/>
    </xf>
    <xf numFmtId="194" fontId="89" fillId="34" borderId="35" xfId="49" applyNumberFormat="1" applyFont="1" applyFill="1" applyBorder="1" applyAlignment="1">
      <alignment horizontal="right" vertical="center"/>
    </xf>
    <xf numFmtId="194" fontId="89" fillId="0" borderId="36" xfId="49" applyNumberFormat="1" applyFont="1" applyFill="1" applyBorder="1" applyAlignment="1">
      <alignment horizontal="right" vertical="center"/>
    </xf>
    <xf numFmtId="194" fontId="89" fillId="34" borderId="37" xfId="49" applyNumberFormat="1" applyFont="1" applyFill="1" applyBorder="1" applyAlignment="1">
      <alignment horizontal="right" vertical="center"/>
    </xf>
    <xf numFmtId="194" fontId="89" fillId="0" borderId="38" xfId="49" applyNumberFormat="1" applyFont="1" applyFill="1" applyBorder="1" applyAlignment="1">
      <alignment horizontal="right" vertical="center"/>
    </xf>
    <xf numFmtId="194" fontId="89" fillId="34" borderId="53" xfId="49" applyNumberFormat="1" applyFont="1" applyFill="1" applyBorder="1" applyAlignment="1">
      <alignment horizontal="right" vertical="center"/>
    </xf>
    <xf numFmtId="194" fontId="89" fillId="34" borderId="36" xfId="49" applyNumberFormat="1" applyFont="1" applyFill="1" applyBorder="1" applyAlignment="1">
      <alignment horizontal="right" vertical="center"/>
    </xf>
    <xf numFmtId="194" fontId="89" fillId="34" borderId="38" xfId="49" applyNumberFormat="1" applyFont="1" applyFill="1" applyBorder="1" applyAlignment="1">
      <alignment horizontal="right" vertical="center"/>
    </xf>
    <xf numFmtId="194" fontId="89" fillId="34" borderId="41" xfId="49" applyNumberFormat="1" applyFont="1" applyFill="1" applyBorder="1" applyAlignment="1">
      <alignment horizontal="right" vertical="center"/>
    </xf>
    <xf numFmtId="194" fontId="83" fillId="0" borderId="66" xfId="0" applyNumberFormat="1" applyFont="1" applyFill="1" applyBorder="1" applyAlignment="1">
      <alignment horizontal="right" vertical="center"/>
    </xf>
    <xf numFmtId="194" fontId="83" fillId="9" borderId="67" xfId="0" applyNumberFormat="1" applyFont="1" applyFill="1" applyBorder="1" applyAlignment="1">
      <alignment horizontal="right" vertical="center"/>
    </xf>
    <xf numFmtId="194" fontId="83" fillId="0" borderId="68" xfId="0" applyNumberFormat="1" applyFont="1" applyFill="1" applyBorder="1" applyAlignment="1">
      <alignment horizontal="right" vertical="center"/>
    </xf>
    <xf numFmtId="194" fontId="8" fillId="15" borderId="28" xfId="49" applyNumberFormat="1" applyFont="1" applyFill="1" applyBorder="1" applyAlignment="1" applyProtection="1">
      <alignment horizontal="right" vertical="center"/>
      <protection locked="0"/>
    </xf>
    <xf numFmtId="194" fontId="8" fillId="15" borderId="48" xfId="49" applyNumberFormat="1" applyFont="1" applyFill="1" applyBorder="1" applyAlignment="1">
      <alignment horizontal="right" vertical="center"/>
    </xf>
    <xf numFmtId="194" fontId="83" fillId="0" borderId="46" xfId="49" applyNumberFormat="1" applyFont="1" applyFill="1" applyBorder="1" applyAlignment="1">
      <alignment horizontal="right" vertical="center"/>
    </xf>
    <xf numFmtId="194" fontId="83" fillId="0" borderId="30" xfId="0" applyNumberFormat="1" applyFont="1" applyFill="1" applyBorder="1" applyAlignment="1">
      <alignment horizontal="right" vertical="center"/>
    </xf>
    <xf numFmtId="194" fontId="83" fillId="9" borderId="64" xfId="0" applyNumberFormat="1" applyFont="1" applyFill="1" applyBorder="1" applyAlignment="1">
      <alignment horizontal="right" vertical="center"/>
    </xf>
    <xf numFmtId="194" fontId="83" fillId="0" borderId="58" xfId="0" applyNumberFormat="1" applyFont="1" applyFill="1" applyBorder="1" applyAlignment="1">
      <alignment horizontal="right" vertical="center"/>
    </xf>
    <xf numFmtId="194" fontId="8" fillId="36" borderId="31" xfId="49" applyNumberFormat="1" applyFont="1" applyFill="1" applyBorder="1" applyAlignment="1" applyProtection="1">
      <alignment horizontal="center" vertical="center"/>
      <protection locked="0"/>
    </xf>
    <xf numFmtId="194" fontId="8" fillId="37" borderId="58" xfId="49" applyNumberFormat="1" applyFont="1" applyFill="1" applyBorder="1" applyAlignment="1">
      <alignment horizontal="center" vertical="center"/>
    </xf>
    <xf numFmtId="194" fontId="8" fillId="37" borderId="50" xfId="49" applyNumberFormat="1" applyFont="1" applyFill="1" applyBorder="1" applyAlignment="1">
      <alignment horizontal="center" vertical="center"/>
    </xf>
    <xf numFmtId="194" fontId="8" fillId="37" borderId="51" xfId="49" applyNumberFormat="1" applyFont="1" applyFill="1" applyBorder="1" applyAlignment="1">
      <alignment horizontal="center" vertical="center"/>
    </xf>
    <xf numFmtId="194" fontId="8" fillId="37" borderId="60" xfId="49" applyNumberFormat="1" applyFont="1" applyFill="1" applyBorder="1" applyAlignment="1">
      <alignment horizontal="center" vertical="center"/>
    </xf>
    <xf numFmtId="194" fontId="26" fillId="0" borderId="30" xfId="0" applyNumberFormat="1" applyFont="1" applyFill="1" applyBorder="1" applyAlignment="1">
      <alignment horizontal="right" vertical="center"/>
    </xf>
    <xf numFmtId="194" fontId="26" fillId="9" borderId="64" xfId="0" applyNumberFormat="1" applyFont="1" applyFill="1" applyBorder="1" applyAlignment="1">
      <alignment horizontal="right" vertical="center"/>
    </xf>
    <xf numFmtId="194" fontId="83" fillId="0" borderId="31" xfId="49" applyNumberFormat="1" applyFont="1" applyFill="1" applyBorder="1" applyAlignment="1" applyProtection="1">
      <alignment horizontal="right" vertical="center"/>
      <protection locked="0"/>
    </xf>
    <xf numFmtId="194" fontId="8" fillId="15" borderId="31" xfId="49" applyNumberFormat="1" applyFont="1" applyFill="1" applyBorder="1" applyAlignment="1" applyProtection="1">
      <alignment horizontal="right" vertical="center"/>
      <protection locked="0"/>
    </xf>
    <xf numFmtId="194" fontId="83" fillId="0" borderId="58" xfId="49" applyNumberFormat="1" applyFont="1" applyFill="1" applyBorder="1" applyAlignment="1">
      <alignment vertical="center"/>
    </xf>
    <xf numFmtId="194" fontId="8" fillId="15" borderId="50" xfId="49" applyNumberFormat="1" applyFont="1" applyFill="1" applyBorder="1" applyAlignment="1">
      <alignment horizontal="right" vertical="center"/>
    </xf>
    <xf numFmtId="194" fontId="83" fillId="0" borderId="51" xfId="49" applyNumberFormat="1" applyFont="1" applyFill="1" applyBorder="1" applyAlignment="1">
      <alignment horizontal="right" vertical="center"/>
    </xf>
    <xf numFmtId="194" fontId="83" fillId="0" borderId="11" xfId="0" applyNumberFormat="1" applyFont="1" applyFill="1" applyBorder="1" applyAlignment="1">
      <alignment horizontal="right" vertical="center"/>
    </xf>
    <xf numFmtId="194" fontId="83" fillId="9" borderId="12" xfId="0" applyNumberFormat="1" applyFont="1" applyFill="1" applyBorder="1" applyAlignment="1">
      <alignment horizontal="right" vertical="center"/>
    </xf>
    <xf numFmtId="194" fontId="83" fillId="0" borderId="13" xfId="0" applyNumberFormat="1" applyFont="1" applyFill="1" applyBorder="1" applyAlignment="1">
      <alignment horizontal="right" vertical="center"/>
    </xf>
    <xf numFmtId="194" fontId="90" fillId="34" borderId="34" xfId="0" applyNumberFormat="1" applyFont="1" applyFill="1" applyBorder="1" applyAlignment="1">
      <alignment vertical="center"/>
    </xf>
    <xf numFmtId="194" fontId="80" fillId="34" borderId="35" xfId="0" applyNumberFormat="1" applyFont="1" applyFill="1" applyBorder="1" applyAlignment="1">
      <alignment horizontal="right" vertical="center"/>
    </xf>
    <xf numFmtId="194" fontId="80" fillId="34" borderId="36" xfId="0" applyNumberFormat="1" applyFont="1" applyFill="1" applyBorder="1" applyAlignment="1">
      <alignment horizontal="right" vertical="center"/>
    </xf>
    <xf numFmtId="194" fontId="80" fillId="34" borderId="38" xfId="0" applyNumberFormat="1" applyFont="1" applyFill="1" applyBorder="1" applyAlignment="1">
      <alignment horizontal="right" vertical="center"/>
    </xf>
    <xf numFmtId="194" fontId="12" fillId="34" borderId="53" xfId="49" applyNumberFormat="1" applyFont="1" applyFill="1" applyBorder="1" applyAlignment="1">
      <alignment horizontal="right" vertical="center"/>
    </xf>
    <xf numFmtId="194" fontId="12" fillId="34" borderId="38" xfId="49" applyNumberFormat="1" applyFont="1" applyFill="1" applyBorder="1" applyAlignment="1">
      <alignment horizontal="right" vertical="center"/>
    </xf>
    <xf numFmtId="194" fontId="12" fillId="34" borderId="37" xfId="49" applyNumberFormat="1" applyFont="1" applyFill="1" applyBorder="1" applyAlignment="1">
      <alignment horizontal="right" vertical="center"/>
    </xf>
    <xf numFmtId="194" fontId="12" fillId="34" borderId="54" xfId="49" applyNumberFormat="1" applyFont="1" applyFill="1" applyBorder="1" applyAlignment="1">
      <alignment horizontal="right" vertical="center"/>
    </xf>
    <xf numFmtId="194" fontId="12" fillId="34" borderId="41" xfId="49" applyNumberFormat="1" applyFont="1" applyFill="1" applyBorder="1" applyAlignment="1">
      <alignment horizontal="right" vertical="center"/>
    </xf>
    <xf numFmtId="194" fontId="24" fillId="0" borderId="13" xfId="0" applyNumberFormat="1" applyFont="1" applyFill="1" applyBorder="1" applyAlignment="1" applyProtection="1">
      <alignment horizontal="center" vertical="center" wrapText="1"/>
      <protection/>
    </xf>
    <xf numFmtId="194" fontId="24" fillId="0" borderId="57" xfId="0" applyNumberFormat="1" applyFont="1" applyFill="1" applyBorder="1" applyAlignment="1" applyProtection="1">
      <alignment horizontal="center" vertical="center" wrapText="1"/>
      <protection/>
    </xf>
    <xf numFmtId="194" fontId="9" fillId="38" borderId="69" xfId="0" applyNumberFormat="1" applyFont="1" applyFill="1" applyBorder="1" applyAlignment="1">
      <alignment horizontal="center" vertical="center" wrapText="1"/>
    </xf>
    <xf numFmtId="194" fontId="9" fillId="38" borderId="70" xfId="0" applyNumberFormat="1" applyFont="1" applyFill="1" applyBorder="1" applyAlignment="1">
      <alignment horizontal="center" vertical="center" wrapText="1"/>
    </xf>
    <xf numFmtId="194" fontId="24" fillId="9" borderId="62" xfId="0" applyNumberFormat="1" applyFont="1" applyFill="1" applyBorder="1" applyAlignment="1" applyProtection="1">
      <alignment horizontal="center" vertical="center" wrapText="1"/>
      <protection/>
    </xf>
    <xf numFmtId="194" fontId="24" fillId="9" borderId="75" xfId="0" applyNumberFormat="1" applyFont="1" applyFill="1" applyBorder="1" applyAlignment="1" applyProtection="1">
      <alignment horizontal="center" vertical="center" wrapText="1"/>
      <protection/>
    </xf>
    <xf numFmtId="194" fontId="9" fillId="39" borderId="69" xfId="0" applyNumberFormat="1" applyFont="1" applyFill="1" applyBorder="1" applyAlignment="1">
      <alignment horizontal="center" vertical="center" wrapText="1"/>
    </xf>
    <xf numFmtId="194" fontId="9" fillId="39" borderId="70" xfId="0" applyNumberFormat="1" applyFont="1" applyFill="1" applyBorder="1" applyAlignment="1">
      <alignment horizontal="center" vertical="center" wrapText="1"/>
    </xf>
    <xf numFmtId="194" fontId="9" fillId="38" borderId="76" xfId="0" applyNumberFormat="1" applyFont="1" applyFill="1" applyBorder="1" applyAlignment="1">
      <alignment horizontal="center" vertical="center" wrapText="1"/>
    </xf>
    <xf numFmtId="194" fontId="24" fillId="0" borderId="63" xfId="0" applyNumberFormat="1" applyFont="1" applyFill="1" applyBorder="1" applyAlignment="1" applyProtection="1">
      <alignment horizontal="center" vertical="center" wrapText="1"/>
      <protection/>
    </xf>
    <xf numFmtId="194" fontId="24" fillId="0" borderId="59" xfId="0" applyNumberFormat="1" applyFont="1" applyFill="1" applyBorder="1" applyAlignment="1" applyProtection="1">
      <alignment horizontal="center" vertical="center" wrapText="1"/>
      <protection/>
    </xf>
    <xf numFmtId="194" fontId="87" fillId="39" borderId="69" xfId="0" applyNumberFormat="1" applyFont="1" applyFill="1" applyBorder="1" applyAlignment="1">
      <alignment horizontal="center" vertical="center" wrapText="1"/>
    </xf>
    <xf numFmtId="194" fontId="87" fillId="39" borderId="77" xfId="0" applyNumberFormat="1" applyFont="1" applyFill="1" applyBorder="1" applyAlignment="1">
      <alignment horizontal="center" vertical="center" wrapText="1"/>
    </xf>
    <xf numFmtId="194" fontId="10" fillId="0" borderId="78" xfId="0" applyNumberFormat="1" applyFont="1" applyFill="1" applyBorder="1" applyAlignment="1">
      <alignment horizontal="center" vertical="center"/>
    </xf>
    <xf numFmtId="194" fontId="10" fillId="0" borderId="79" xfId="0" applyNumberFormat="1" applyFont="1" applyFill="1" applyBorder="1" applyAlignment="1">
      <alignment horizontal="center" vertical="center"/>
    </xf>
    <xf numFmtId="194" fontId="10" fillId="0" borderId="80" xfId="0" applyNumberFormat="1" applyFont="1" applyFill="1" applyBorder="1" applyAlignment="1">
      <alignment horizontal="center" vertical="center"/>
    </xf>
    <xf numFmtId="194" fontId="9" fillId="39" borderId="66" xfId="0" applyNumberFormat="1" applyFont="1" applyFill="1" applyBorder="1" applyAlignment="1">
      <alignment horizontal="center" vertical="center" wrapText="1"/>
    </xf>
    <xf numFmtId="194" fontId="9" fillId="39" borderId="77" xfId="0" applyNumberFormat="1" applyFont="1" applyFill="1" applyBorder="1" applyAlignment="1">
      <alignment horizontal="center" vertical="center" wrapText="1"/>
    </xf>
    <xf numFmtId="194" fontId="24" fillId="9" borderId="81" xfId="0" applyNumberFormat="1" applyFont="1" applyFill="1" applyBorder="1" applyAlignment="1" applyProtection="1">
      <alignment horizontal="center" vertical="center" wrapText="1"/>
      <protection/>
    </xf>
    <xf numFmtId="194" fontId="24" fillId="9" borderId="82" xfId="0" applyNumberFormat="1" applyFont="1" applyFill="1" applyBorder="1" applyAlignment="1" applyProtection="1">
      <alignment horizontal="center" vertical="center" wrapText="1"/>
      <protection/>
    </xf>
    <xf numFmtId="194" fontId="0" fillId="9" borderId="30" xfId="0" applyNumberFormat="1" applyFont="1" applyFill="1" applyBorder="1" applyAlignment="1">
      <alignment horizontal="center" vertical="center" wrapText="1"/>
    </xf>
    <xf numFmtId="194" fontId="0" fillId="9" borderId="83" xfId="0" applyNumberFormat="1" applyFont="1" applyFill="1" applyBorder="1" applyAlignment="1">
      <alignment horizontal="center" vertical="center" wrapText="1"/>
    </xf>
    <xf numFmtId="194" fontId="0" fillId="0" borderId="64" xfId="0" applyNumberFormat="1" applyFont="1" applyFill="1" applyBorder="1" applyAlignment="1">
      <alignment horizontal="center" vertical="center" wrapText="1"/>
    </xf>
    <xf numFmtId="194" fontId="0" fillId="0" borderId="55" xfId="0" applyNumberFormat="1" applyFont="1" applyFill="1" applyBorder="1" applyAlignment="1">
      <alignment horizontal="center" vertical="center" wrapText="1"/>
    </xf>
    <xf numFmtId="194" fontId="15" fillId="39" borderId="66" xfId="0" applyNumberFormat="1" applyFont="1" applyFill="1" applyBorder="1" applyAlignment="1">
      <alignment horizontal="center" vertical="center"/>
    </xf>
    <xf numFmtId="194" fontId="15" fillId="39" borderId="70" xfId="0" applyNumberFormat="1" applyFont="1" applyFill="1" applyBorder="1" applyAlignment="1">
      <alignment horizontal="center" vertical="center"/>
    </xf>
    <xf numFmtId="194" fontId="15" fillId="39" borderId="77" xfId="0" applyNumberFormat="1" applyFont="1" applyFill="1" applyBorder="1" applyAlignment="1">
      <alignment horizontal="center" vertical="center"/>
    </xf>
    <xf numFmtId="194" fontId="0" fillId="9" borderId="31" xfId="0" applyNumberFormat="1" applyFont="1" applyFill="1" applyBorder="1" applyAlignment="1">
      <alignment horizontal="center" vertical="center" wrapText="1"/>
    </xf>
    <xf numFmtId="194" fontId="15" fillId="39" borderId="69" xfId="0" applyNumberFormat="1" applyFont="1" applyFill="1" applyBorder="1" applyAlignment="1">
      <alignment horizontal="center" vertical="center"/>
    </xf>
    <xf numFmtId="194" fontId="25" fillId="0" borderId="0" xfId="0" applyNumberFormat="1" applyFont="1" applyFill="1" applyAlignment="1">
      <alignment vertical="center"/>
    </xf>
    <xf numFmtId="194" fontId="15" fillId="39" borderId="76" xfId="0" applyNumberFormat="1" applyFont="1" applyFill="1" applyBorder="1" applyAlignment="1">
      <alignment horizontal="center" vertical="center"/>
    </xf>
    <xf numFmtId="194" fontId="0" fillId="0" borderId="78" xfId="0" applyNumberFormat="1" applyFont="1" applyFill="1" applyBorder="1" applyAlignment="1">
      <alignment horizontal="center" vertical="center"/>
    </xf>
    <xf numFmtId="194" fontId="0" fillId="0" borderId="79" xfId="0" applyNumberFormat="1" applyFont="1" applyFill="1" applyBorder="1" applyAlignment="1">
      <alignment horizontal="center" vertical="center"/>
    </xf>
    <xf numFmtId="194" fontId="0" fillId="0" borderId="80" xfId="0" applyNumberFormat="1" applyFont="1" applyFill="1" applyBorder="1" applyAlignment="1">
      <alignment horizontal="center" vertical="center"/>
    </xf>
    <xf numFmtId="194" fontId="25" fillId="0" borderId="22" xfId="0" applyNumberFormat="1" applyFont="1" applyFill="1" applyBorder="1" applyAlignment="1">
      <alignment vertical="center" shrinkToFit="1"/>
    </xf>
    <xf numFmtId="194" fontId="84" fillId="0" borderId="78" xfId="0" applyNumberFormat="1" applyFont="1" applyFill="1" applyBorder="1" applyAlignment="1">
      <alignment horizontal="center" vertical="center"/>
    </xf>
    <xf numFmtId="194" fontId="84" fillId="0" borderId="79" xfId="0" applyNumberFormat="1" applyFont="1" applyFill="1" applyBorder="1" applyAlignment="1">
      <alignment horizontal="center" vertical="center"/>
    </xf>
    <xf numFmtId="194" fontId="84" fillId="0" borderId="80" xfId="0" applyNumberFormat="1" applyFont="1" applyFill="1" applyBorder="1" applyAlignment="1">
      <alignment horizontal="center" vertical="center"/>
    </xf>
    <xf numFmtId="194" fontId="91" fillId="39" borderId="69" xfId="0" applyNumberFormat="1" applyFont="1" applyFill="1" applyBorder="1" applyAlignment="1">
      <alignment horizontal="center" vertical="center" wrapText="1"/>
    </xf>
    <xf numFmtId="194" fontId="91" fillId="39" borderId="77" xfId="0" applyNumberFormat="1" applyFont="1" applyFill="1" applyBorder="1" applyAlignment="1">
      <alignment horizontal="center" vertical="center" wrapText="1"/>
    </xf>
    <xf numFmtId="194" fontId="91" fillId="39" borderId="70" xfId="0" applyNumberFormat="1" applyFont="1" applyFill="1" applyBorder="1" applyAlignment="1">
      <alignment horizontal="center" vertical="center" wrapText="1"/>
    </xf>
    <xf numFmtId="194" fontId="91" fillId="39" borderId="76" xfId="0" applyNumberFormat="1" applyFont="1" applyFill="1" applyBorder="1" applyAlignment="1">
      <alignment horizontal="center" vertical="center"/>
    </xf>
    <xf numFmtId="194" fontId="91" fillId="39" borderId="66" xfId="0" applyNumberFormat="1" applyFont="1" applyFill="1" applyBorder="1" applyAlignment="1">
      <alignment horizontal="center" vertical="center" wrapText="1"/>
    </xf>
    <xf numFmtId="194" fontId="85" fillId="9" borderId="30" xfId="0" applyNumberFormat="1" applyFont="1" applyFill="1" applyBorder="1" applyAlignment="1" applyProtection="1">
      <alignment horizontal="center" vertical="center" wrapText="1"/>
      <protection locked="0"/>
    </xf>
    <xf numFmtId="194" fontId="85" fillId="9" borderId="83" xfId="0" applyNumberFormat="1" applyFont="1" applyFill="1" applyBorder="1" applyAlignment="1" applyProtection="1">
      <alignment horizontal="center" vertical="center" wrapText="1"/>
      <protection locked="0"/>
    </xf>
    <xf numFmtId="194" fontId="85" fillId="0" borderId="64" xfId="0" applyNumberFormat="1" applyFont="1" applyFill="1" applyBorder="1" applyAlignment="1" applyProtection="1">
      <alignment horizontal="center" vertical="center" wrapText="1"/>
      <protection locked="0"/>
    </xf>
    <xf numFmtId="194" fontId="85" fillId="0" borderId="51" xfId="0" applyNumberFormat="1" applyFont="1" applyFill="1" applyBorder="1" applyAlignment="1" applyProtection="1">
      <alignment horizontal="center" vertical="center" wrapText="1"/>
      <protection locked="0"/>
    </xf>
    <xf numFmtId="194" fontId="85" fillId="9" borderId="31" xfId="0" applyNumberFormat="1" applyFont="1" applyFill="1" applyBorder="1" applyAlignment="1" applyProtection="1">
      <alignment horizontal="center" vertical="center" wrapText="1"/>
      <protection locked="0"/>
    </xf>
    <xf numFmtId="194" fontId="85" fillId="0" borderId="55" xfId="0" applyNumberFormat="1" applyFont="1" applyFill="1" applyBorder="1" applyAlignment="1" applyProtection="1">
      <alignment horizontal="center" vertical="center" wrapText="1"/>
      <protection locked="0"/>
    </xf>
    <xf numFmtId="194" fontId="85" fillId="39" borderId="69" xfId="0" applyNumberFormat="1" applyFont="1" applyFill="1" applyBorder="1" applyAlignment="1">
      <alignment horizontal="center" vertical="center"/>
    </xf>
    <xf numFmtId="194" fontId="85" fillId="0" borderId="70" xfId="0" applyNumberFormat="1" applyFont="1" applyBorder="1" applyAlignment="1">
      <alignment horizontal="center" vertical="center"/>
    </xf>
    <xf numFmtId="194" fontId="85" fillId="0" borderId="77" xfId="0" applyNumberFormat="1" applyFont="1" applyBorder="1" applyAlignment="1">
      <alignment horizontal="center" vertical="center"/>
    </xf>
    <xf numFmtId="194" fontId="85" fillId="9" borderId="51" xfId="0" applyNumberFormat="1" applyFont="1" applyFill="1" applyBorder="1" applyAlignment="1" applyProtection="1">
      <alignment horizontal="center" vertical="center" wrapText="1"/>
      <protection locked="0"/>
    </xf>
    <xf numFmtId="194" fontId="85" fillId="0" borderId="84" xfId="0" applyNumberFormat="1" applyFont="1" applyFill="1" applyBorder="1" applyAlignment="1" applyProtection="1">
      <alignment horizontal="center" vertical="center" wrapText="1"/>
      <protection locked="0"/>
    </xf>
    <xf numFmtId="194" fontId="85" fillId="0" borderId="10" xfId="0" applyNumberFormat="1" applyFont="1" applyBorder="1" applyAlignment="1">
      <alignment horizontal="right" vertical="center"/>
    </xf>
    <xf numFmtId="194" fontId="79" fillId="0" borderId="78" xfId="0" applyNumberFormat="1" applyFont="1" applyFill="1" applyBorder="1" applyAlignment="1">
      <alignment horizontal="center" vertical="center"/>
    </xf>
    <xf numFmtId="194" fontId="79" fillId="0" borderId="79" xfId="0" applyNumberFormat="1" applyFont="1" applyFill="1" applyBorder="1" applyAlignment="1">
      <alignment horizontal="center" vertical="center"/>
    </xf>
    <xf numFmtId="194" fontId="79" fillId="0" borderId="80" xfId="0" applyNumberFormat="1" applyFont="1" applyFill="1" applyBorder="1" applyAlignment="1">
      <alignment horizontal="center" vertical="center"/>
    </xf>
    <xf numFmtId="194" fontId="85" fillId="39" borderId="85" xfId="0" applyNumberFormat="1" applyFont="1" applyFill="1" applyBorder="1" applyAlignment="1">
      <alignment horizontal="center" vertical="center" wrapText="1"/>
    </xf>
    <xf numFmtId="194" fontId="85" fillId="39" borderId="86" xfId="0" applyNumberFormat="1" applyFont="1" applyFill="1" applyBorder="1" applyAlignment="1">
      <alignment horizontal="center" vertical="center" wrapText="1"/>
    </xf>
    <xf numFmtId="194" fontId="85" fillId="39" borderId="77" xfId="0" applyNumberFormat="1" applyFont="1" applyFill="1" applyBorder="1" applyAlignment="1">
      <alignment horizontal="center" vertical="center" wrapText="1"/>
    </xf>
    <xf numFmtId="194" fontId="85" fillId="39" borderId="86" xfId="0" applyNumberFormat="1" applyFont="1" applyFill="1" applyBorder="1" applyAlignment="1">
      <alignment horizontal="center" vertical="center"/>
    </xf>
    <xf numFmtId="194" fontId="85" fillId="39" borderId="45" xfId="0" applyNumberFormat="1" applyFont="1" applyFill="1" applyBorder="1" applyAlignment="1">
      <alignment horizontal="center" vertical="center"/>
    </xf>
    <xf numFmtId="194" fontId="85" fillId="39" borderId="67" xfId="0" applyNumberFormat="1" applyFont="1" applyFill="1" applyBorder="1" applyAlignment="1">
      <alignment horizontal="center" vertical="center"/>
    </xf>
    <xf numFmtId="194" fontId="85" fillId="39" borderId="70" xfId="0" applyNumberFormat="1" applyFont="1" applyFill="1" applyBorder="1" applyAlignment="1">
      <alignment horizontal="center" vertical="center"/>
    </xf>
    <xf numFmtId="194" fontId="85" fillId="39" borderId="71" xfId="0" applyNumberFormat="1" applyFont="1" applyFill="1" applyBorder="1" applyAlignment="1">
      <alignment horizontal="center" vertical="center"/>
    </xf>
    <xf numFmtId="194" fontId="85" fillId="39" borderId="70" xfId="0" applyNumberFormat="1" applyFont="1" applyFill="1" applyBorder="1" applyAlignment="1">
      <alignment horizontal="center" vertical="center" wrapText="1"/>
    </xf>
    <xf numFmtId="194" fontId="84" fillId="0" borderId="87" xfId="0" applyNumberFormat="1" applyFont="1" applyFill="1" applyBorder="1" applyAlignment="1">
      <alignment horizontal="center" vertical="center"/>
    </xf>
    <xf numFmtId="194" fontId="83" fillId="9" borderId="88" xfId="0" applyNumberFormat="1" applyFont="1" applyFill="1" applyBorder="1" applyAlignment="1">
      <alignment horizontal="center" vertical="center" wrapText="1"/>
    </xf>
    <xf numFmtId="194" fontId="83" fillId="9" borderId="0" xfId="0" applyNumberFormat="1" applyFont="1" applyFill="1" applyBorder="1" applyAlignment="1">
      <alignment horizontal="center" vertical="center"/>
    </xf>
    <xf numFmtId="194" fontId="83" fillId="9" borderId="27" xfId="0" applyNumberFormat="1" applyFont="1" applyFill="1" applyBorder="1" applyAlignment="1">
      <alignment horizontal="center" vertical="center"/>
    </xf>
    <xf numFmtId="194" fontId="83" fillId="9" borderId="46" xfId="0" applyNumberFormat="1" applyFont="1" applyFill="1" applyBorder="1" applyAlignment="1">
      <alignment horizontal="center" vertical="center"/>
    </xf>
    <xf numFmtId="194" fontId="83" fillId="0" borderId="11" xfId="0" applyNumberFormat="1" applyFont="1" applyFill="1" applyBorder="1" applyAlignment="1">
      <alignment horizontal="center" vertical="center" wrapText="1"/>
    </xf>
    <xf numFmtId="194" fontId="83" fillId="0" borderId="89" xfId="0" applyNumberFormat="1" applyFont="1" applyFill="1" applyBorder="1" applyAlignment="1">
      <alignment horizontal="center" vertical="center"/>
    </xf>
    <xf numFmtId="194" fontId="83" fillId="0" borderId="27" xfId="0" applyNumberFormat="1" applyFont="1" applyFill="1" applyBorder="1" applyAlignment="1">
      <alignment horizontal="center" vertical="center"/>
    </xf>
    <xf numFmtId="194" fontId="83" fillId="0" borderId="56" xfId="0" applyNumberFormat="1" applyFont="1" applyFill="1" applyBorder="1" applyAlignment="1">
      <alignment horizontal="center" vertical="center"/>
    </xf>
    <xf numFmtId="194" fontId="9" fillId="39" borderId="76" xfId="0" applyNumberFormat="1" applyFont="1" applyFill="1" applyBorder="1" applyAlignment="1">
      <alignment horizontal="center" vertical="center" wrapText="1"/>
    </xf>
    <xf numFmtId="194" fontId="8" fillId="9" borderId="90" xfId="0" applyNumberFormat="1" applyFont="1" applyFill="1" applyBorder="1" applyAlignment="1" applyProtection="1">
      <alignment horizontal="center" vertical="center" wrapText="1"/>
      <protection/>
    </xf>
    <xf numFmtId="194" fontId="8" fillId="9" borderId="91" xfId="0" applyNumberFormat="1" applyFont="1" applyFill="1" applyBorder="1" applyAlignment="1" applyProtection="1">
      <alignment horizontal="center" vertical="center" wrapText="1"/>
      <protection/>
    </xf>
    <xf numFmtId="194" fontId="8" fillId="0" borderId="13" xfId="0" applyNumberFormat="1" applyFont="1" applyFill="1" applyBorder="1" applyAlignment="1" applyProtection="1">
      <alignment horizontal="center" vertical="center" wrapText="1"/>
      <protection/>
    </xf>
    <xf numFmtId="194" fontId="8" fillId="0" borderId="57" xfId="0" applyNumberFormat="1" applyFont="1" applyFill="1" applyBorder="1" applyAlignment="1" applyProtection="1">
      <alignment horizontal="center" vertical="center" wrapText="1"/>
      <protection/>
    </xf>
    <xf numFmtId="194" fontId="8" fillId="9" borderId="62" xfId="0" applyNumberFormat="1" applyFont="1" applyFill="1" applyBorder="1" applyAlignment="1">
      <alignment horizontal="center" vertical="center" wrapText="1"/>
    </xf>
    <xf numFmtId="194" fontId="8" fillId="9" borderId="90" xfId="0" applyNumberFormat="1" applyFont="1" applyFill="1" applyBorder="1" applyAlignment="1">
      <alignment horizontal="center" vertical="center"/>
    </xf>
    <xf numFmtId="194" fontId="8" fillId="9" borderId="28" xfId="0" applyNumberFormat="1" applyFont="1" applyFill="1" applyBorder="1" applyAlignment="1">
      <alignment horizontal="center" vertical="center"/>
    </xf>
    <xf numFmtId="194" fontId="8" fillId="9" borderId="91" xfId="0" applyNumberFormat="1" applyFont="1" applyFill="1" applyBorder="1" applyAlignment="1">
      <alignment horizontal="center" vertical="center"/>
    </xf>
    <xf numFmtId="194" fontId="8" fillId="0" borderId="12" xfId="0" applyNumberFormat="1" applyFont="1" applyFill="1" applyBorder="1" applyAlignment="1">
      <alignment horizontal="center" vertical="center" wrapText="1"/>
    </xf>
    <xf numFmtId="194" fontId="8" fillId="0" borderId="92" xfId="0" applyNumberFormat="1" applyFont="1" applyFill="1" applyBorder="1" applyAlignment="1">
      <alignment horizontal="center" vertical="center"/>
    </xf>
    <xf numFmtId="194" fontId="8" fillId="0" borderId="47" xfId="0" applyNumberFormat="1" applyFont="1" applyFill="1" applyBorder="1" applyAlignment="1">
      <alignment horizontal="center" vertical="center"/>
    </xf>
    <xf numFmtId="194" fontId="8" fillId="0" borderId="93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1285875</xdr:colOff>
      <xdr:row>51</xdr:row>
      <xdr:rowOff>161925</xdr:rowOff>
    </xdr:from>
    <xdr:to>
      <xdr:col>17</xdr:col>
      <xdr:colOff>581025</xdr:colOff>
      <xdr:row>52</xdr:row>
      <xdr:rowOff>238125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2621875" y="15744825"/>
          <a:ext cx="628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1400175</xdr:colOff>
      <xdr:row>53</xdr:row>
      <xdr:rowOff>0</xdr:rowOff>
    </xdr:from>
    <xdr:to>
      <xdr:col>14</xdr:col>
      <xdr:colOff>95250</xdr:colOff>
      <xdr:row>54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8545175" y="12734925"/>
          <a:ext cx="809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438150</xdr:colOff>
      <xdr:row>53</xdr:row>
      <xdr:rowOff>38100</xdr:rowOff>
    </xdr:from>
    <xdr:to>
      <xdr:col>16</xdr:col>
      <xdr:colOff>57150</xdr:colOff>
      <xdr:row>54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0935950" y="22602825"/>
          <a:ext cx="990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50</xdr:row>
      <xdr:rowOff>276225</xdr:rowOff>
    </xdr:from>
    <xdr:to>
      <xdr:col>21</xdr:col>
      <xdr:colOff>704850</xdr:colOff>
      <xdr:row>52</xdr:row>
      <xdr:rowOff>57150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8194000" y="18840450"/>
          <a:ext cx="609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52</xdr:row>
      <xdr:rowOff>66675</xdr:rowOff>
    </xdr:from>
    <xdr:to>
      <xdr:col>15</xdr:col>
      <xdr:colOff>514350</xdr:colOff>
      <xdr:row>54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8002250" y="13001625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59"/>
  <sheetViews>
    <sheetView tabSelected="1"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7" width="17.50390625" style="8" customWidth="1"/>
    <col min="18" max="16384" width="9.00390625" style="8" customWidth="1"/>
  </cols>
  <sheetData>
    <row r="1" spans="1:17" s="4" customFormat="1" ht="35.25" customHeight="1">
      <c r="A1" s="35" t="s">
        <v>40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P1" s="3"/>
      <c r="Q1" s="3"/>
    </row>
    <row r="2" spans="1:17" ht="31.5" customHeight="1">
      <c r="A2" s="35" t="s">
        <v>36</v>
      </c>
      <c r="B2" s="29"/>
      <c r="C2" s="7"/>
      <c r="D2" s="7"/>
      <c r="E2" s="7"/>
      <c r="F2" s="7"/>
      <c r="G2" s="7"/>
      <c r="H2" s="36"/>
      <c r="I2" s="36"/>
      <c r="J2" s="36"/>
      <c r="K2" s="36"/>
      <c r="L2" s="36"/>
      <c r="M2" s="36"/>
      <c r="P2" s="36"/>
      <c r="Q2" s="36"/>
    </row>
    <row r="3" spans="6:15" ht="14.25" customHeight="1" thickBot="1">
      <c r="F3" s="34"/>
      <c r="G3" s="34"/>
      <c r="O3" s="37"/>
    </row>
    <row r="4" spans="1:17" ht="98.25" customHeight="1">
      <c r="A4" s="320" t="s">
        <v>16</v>
      </c>
      <c r="B4" s="323" t="s">
        <v>43</v>
      </c>
      <c r="C4" s="314"/>
      <c r="D4" s="309" t="s">
        <v>44</v>
      </c>
      <c r="E4" s="310"/>
      <c r="F4" s="318" t="s">
        <v>45</v>
      </c>
      <c r="G4" s="319"/>
      <c r="H4" s="313" t="s">
        <v>46</v>
      </c>
      <c r="I4" s="314"/>
      <c r="J4" s="309" t="s">
        <v>47</v>
      </c>
      <c r="K4" s="310"/>
      <c r="L4" s="309" t="s">
        <v>48</v>
      </c>
      <c r="M4" s="310"/>
      <c r="N4" s="313" t="s">
        <v>17</v>
      </c>
      <c r="O4" s="324"/>
      <c r="P4" s="309" t="s">
        <v>49</v>
      </c>
      <c r="Q4" s="315"/>
    </row>
    <row r="5" spans="1:17" s="32" customFormat="1" ht="29.25" customHeight="1">
      <c r="A5" s="321"/>
      <c r="B5" s="325" t="s">
        <v>62</v>
      </c>
      <c r="C5" s="307" t="s">
        <v>63</v>
      </c>
      <c r="D5" s="311" t="s">
        <v>62</v>
      </c>
      <c r="E5" s="307" t="s">
        <v>63</v>
      </c>
      <c r="F5" s="325" t="s">
        <v>62</v>
      </c>
      <c r="G5" s="307" t="s">
        <v>63</v>
      </c>
      <c r="H5" s="325" t="s">
        <v>62</v>
      </c>
      <c r="I5" s="307" t="s">
        <v>63</v>
      </c>
      <c r="J5" s="311" t="s">
        <v>62</v>
      </c>
      <c r="K5" s="307" t="s">
        <v>63</v>
      </c>
      <c r="L5" s="311" t="s">
        <v>62</v>
      </c>
      <c r="M5" s="307" t="s">
        <v>63</v>
      </c>
      <c r="N5" s="325" t="s">
        <v>62</v>
      </c>
      <c r="O5" s="307" t="s">
        <v>63</v>
      </c>
      <c r="P5" s="311" t="s">
        <v>62</v>
      </c>
      <c r="Q5" s="316" t="s">
        <v>63</v>
      </c>
    </row>
    <row r="6" spans="1:17" s="32" customFormat="1" ht="29.25" customHeight="1">
      <c r="A6" s="321"/>
      <c r="B6" s="326"/>
      <c r="C6" s="308"/>
      <c r="D6" s="312"/>
      <c r="E6" s="308"/>
      <c r="F6" s="326"/>
      <c r="G6" s="308"/>
      <c r="H6" s="326"/>
      <c r="I6" s="308"/>
      <c r="J6" s="312"/>
      <c r="K6" s="308"/>
      <c r="L6" s="312"/>
      <c r="M6" s="308"/>
      <c r="N6" s="326"/>
      <c r="O6" s="308"/>
      <c r="P6" s="312"/>
      <c r="Q6" s="317"/>
    </row>
    <row r="7" spans="1:17" s="32" customFormat="1" ht="18" thickBot="1">
      <c r="A7" s="322"/>
      <c r="B7" s="38" t="s">
        <v>15</v>
      </c>
      <c r="C7" s="39" t="s">
        <v>15</v>
      </c>
      <c r="D7" s="40" t="s">
        <v>30</v>
      </c>
      <c r="E7" s="39" t="s">
        <v>30</v>
      </c>
      <c r="F7" s="41" t="s">
        <v>30</v>
      </c>
      <c r="G7" s="42" t="s">
        <v>30</v>
      </c>
      <c r="H7" s="40" t="s">
        <v>30</v>
      </c>
      <c r="I7" s="43" t="s">
        <v>30</v>
      </c>
      <c r="J7" s="40" t="s">
        <v>30</v>
      </c>
      <c r="K7" s="39" t="s">
        <v>30</v>
      </c>
      <c r="L7" s="40" t="s">
        <v>30</v>
      </c>
      <c r="M7" s="39" t="s">
        <v>30</v>
      </c>
      <c r="N7" s="41" t="s">
        <v>31</v>
      </c>
      <c r="O7" s="42" t="s">
        <v>31</v>
      </c>
      <c r="P7" s="40" t="s">
        <v>30</v>
      </c>
      <c r="Q7" s="44" t="s">
        <v>30</v>
      </c>
    </row>
    <row r="8" spans="1:17" s="32" customFormat="1" ht="21.75" customHeight="1">
      <c r="A8" s="45" t="s">
        <v>13</v>
      </c>
      <c r="B8" s="46">
        <v>24</v>
      </c>
      <c r="C8" s="208">
        <v>24</v>
      </c>
      <c r="D8" s="47" t="s">
        <v>58</v>
      </c>
      <c r="E8" s="191" t="s">
        <v>58</v>
      </c>
      <c r="F8" s="48" t="s">
        <v>58</v>
      </c>
      <c r="G8" s="191" t="s">
        <v>58</v>
      </c>
      <c r="H8" s="49" t="s">
        <v>58</v>
      </c>
      <c r="I8" s="191" t="s">
        <v>58</v>
      </c>
      <c r="J8" s="47" t="s">
        <v>58</v>
      </c>
      <c r="K8" s="191" t="s">
        <v>58</v>
      </c>
      <c r="L8" s="47" t="s">
        <v>58</v>
      </c>
      <c r="M8" s="191" t="s">
        <v>58</v>
      </c>
      <c r="N8" s="50">
        <v>57</v>
      </c>
      <c r="O8" s="200">
        <v>57</v>
      </c>
      <c r="P8" s="47" t="s">
        <v>58</v>
      </c>
      <c r="Q8" s="205" t="s">
        <v>58</v>
      </c>
    </row>
    <row r="9" spans="1:17" s="32" customFormat="1" ht="21.75" customHeight="1">
      <c r="A9" s="51" t="s">
        <v>71</v>
      </c>
      <c r="B9" s="52">
        <v>4</v>
      </c>
      <c r="C9" s="209">
        <v>4</v>
      </c>
      <c r="D9" s="53" t="s">
        <v>58</v>
      </c>
      <c r="E9" s="192" t="s">
        <v>58</v>
      </c>
      <c r="F9" s="54" t="s">
        <v>58</v>
      </c>
      <c r="G9" s="192" t="s">
        <v>58</v>
      </c>
      <c r="H9" s="55" t="s">
        <v>60</v>
      </c>
      <c r="I9" s="192" t="s">
        <v>60</v>
      </c>
      <c r="J9" s="53" t="s">
        <v>58</v>
      </c>
      <c r="K9" s="192" t="s">
        <v>58</v>
      </c>
      <c r="L9" s="53" t="s">
        <v>58</v>
      </c>
      <c r="M9" s="192" t="s">
        <v>58</v>
      </c>
      <c r="N9" s="56">
        <v>5</v>
      </c>
      <c r="O9" s="201">
        <v>4</v>
      </c>
      <c r="P9" s="53" t="s">
        <v>60</v>
      </c>
      <c r="Q9" s="206" t="s">
        <v>60</v>
      </c>
    </row>
    <row r="10" spans="1:17" s="32" customFormat="1" ht="21.75" customHeight="1">
      <c r="A10" s="51" t="s">
        <v>75</v>
      </c>
      <c r="B10" s="52">
        <v>2</v>
      </c>
      <c r="C10" s="209">
        <v>2</v>
      </c>
      <c r="D10" s="53" t="s">
        <v>60</v>
      </c>
      <c r="E10" s="192" t="s">
        <v>60</v>
      </c>
      <c r="F10" s="54" t="s">
        <v>60</v>
      </c>
      <c r="G10" s="192" t="s">
        <v>60</v>
      </c>
      <c r="H10" s="55" t="s">
        <v>60</v>
      </c>
      <c r="I10" s="192" t="s">
        <v>60</v>
      </c>
      <c r="J10" s="53" t="s">
        <v>58</v>
      </c>
      <c r="K10" s="192" t="s">
        <v>60</v>
      </c>
      <c r="L10" s="53" t="s">
        <v>58</v>
      </c>
      <c r="M10" s="192" t="s">
        <v>60</v>
      </c>
      <c r="N10" s="56">
        <v>1</v>
      </c>
      <c r="O10" s="201">
        <v>1</v>
      </c>
      <c r="P10" s="53" t="s">
        <v>60</v>
      </c>
      <c r="Q10" s="206" t="s">
        <v>60</v>
      </c>
    </row>
    <row r="11" spans="1:17" s="32" customFormat="1" ht="21.75" customHeight="1">
      <c r="A11" s="51" t="s">
        <v>76</v>
      </c>
      <c r="B11" s="52">
        <v>2</v>
      </c>
      <c r="C11" s="209">
        <v>2</v>
      </c>
      <c r="D11" s="53" t="s">
        <v>58</v>
      </c>
      <c r="E11" s="193" t="s">
        <v>58</v>
      </c>
      <c r="F11" s="54" t="s">
        <v>58</v>
      </c>
      <c r="G11" s="193" t="s">
        <v>58</v>
      </c>
      <c r="H11" s="55" t="s">
        <v>60</v>
      </c>
      <c r="I11" s="193" t="s">
        <v>60</v>
      </c>
      <c r="J11" s="53" t="s">
        <v>60</v>
      </c>
      <c r="K11" s="193" t="s">
        <v>60</v>
      </c>
      <c r="L11" s="53" t="s">
        <v>60</v>
      </c>
      <c r="M11" s="193" t="s">
        <v>60</v>
      </c>
      <c r="N11" s="56">
        <v>1</v>
      </c>
      <c r="O11" s="201">
        <v>1</v>
      </c>
      <c r="P11" s="53" t="s">
        <v>60</v>
      </c>
      <c r="Q11" s="206" t="s">
        <v>60</v>
      </c>
    </row>
    <row r="12" spans="1:17" s="32" customFormat="1" ht="21.75" customHeight="1">
      <c r="A12" s="51" t="s">
        <v>77</v>
      </c>
      <c r="B12" s="57">
        <v>4</v>
      </c>
      <c r="C12" s="210">
        <v>4</v>
      </c>
      <c r="D12" s="53" t="s">
        <v>58</v>
      </c>
      <c r="E12" s="192" t="s">
        <v>58</v>
      </c>
      <c r="F12" s="54" t="s">
        <v>58</v>
      </c>
      <c r="G12" s="194" t="s">
        <v>58</v>
      </c>
      <c r="H12" s="58" t="s">
        <v>58</v>
      </c>
      <c r="I12" s="192" t="s">
        <v>58</v>
      </c>
      <c r="J12" s="53" t="s">
        <v>58</v>
      </c>
      <c r="K12" s="192" t="s">
        <v>58</v>
      </c>
      <c r="L12" s="53" t="s">
        <v>58</v>
      </c>
      <c r="M12" s="192" t="s">
        <v>58</v>
      </c>
      <c r="N12" s="56">
        <v>5</v>
      </c>
      <c r="O12" s="201">
        <v>7</v>
      </c>
      <c r="P12" s="53" t="s">
        <v>58</v>
      </c>
      <c r="Q12" s="206" t="s">
        <v>58</v>
      </c>
    </row>
    <row r="13" spans="1:17" s="32" customFormat="1" ht="21.75" customHeight="1">
      <c r="A13" s="51" t="s">
        <v>78</v>
      </c>
      <c r="B13" s="52">
        <v>9</v>
      </c>
      <c r="C13" s="209">
        <v>9</v>
      </c>
      <c r="D13" s="53" t="s">
        <v>58</v>
      </c>
      <c r="E13" s="192" t="s">
        <v>58</v>
      </c>
      <c r="F13" s="54" t="s">
        <v>58</v>
      </c>
      <c r="G13" s="192" t="s">
        <v>58</v>
      </c>
      <c r="H13" s="55" t="s">
        <v>60</v>
      </c>
      <c r="I13" s="192" t="s">
        <v>58</v>
      </c>
      <c r="J13" s="53" t="s">
        <v>58</v>
      </c>
      <c r="K13" s="192" t="s">
        <v>58</v>
      </c>
      <c r="L13" s="53" t="s">
        <v>58</v>
      </c>
      <c r="M13" s="192" t="s">
        <v>58</v>
      </c>
      <c r="N13" s="56">
        <v>2</v>
      </c>
      <c r="O13" s="201">
        <v>1</v>
      </c>
      <c r="P13" s="53" t="s">
        <v>60</v>
      </c>
      <c r="Q13" s="206" t="s">
        <v>60</v>
      </c>
    </row>
    <row r="14" spans="1:17" s="32" customFormat="1" ht="21.75" customHeight="1">
      <c r="A14" s="51" t="s">
        <v>79</v>
      </c>
      <c r="B14" s="57">
        <v>6</v>
      </c>
      <c r="C14" s="210">
        <v>6</v>
      </c>
      <c r="D14" s="53" t="s">
        <v>58</v>
      </c>
      <c r="E14" s="192" t="s">
        <v>58</v>
      </c>
      <c r="F14" s="54" t="s">
        <v>58</v>
      </c>
      <c r="G14" s="194" t="s">
        <v>58</v>
      </c>
      <c r="H14" s="58" t="s">
        <v>58</v>
      </c>
      <c r="I14" s="198" t="s">
        <v>60</v>
      </c>
      <c r="J14" s="53" t="s">
        <v>58</v>
      </c>
      <c r="K14" s="192" t="s">
        <v>58</v>
      </c>
      <c r="L14" s="53" t="s">
        <v>58</v>
      </c>
      <c r="M14" s="192" t="s">
        <v>60</v>
      </c>
      <c r="N14" s="56">
        <v>25</v>
      </c>
      <c r="O14" s="201">
        <v>23</v>
      </c>
      <c r="P14" s="53" t="s">
        <v>58</v>
      </c>
      <c r="Q14" s="206" t="s">
        <v>60</v>
      </c>
    </row>
    <row r="15" spans="1:17" s="32" customFormat="1" ht="21.75" customHeight="1">
      <c r="A15" s="51" t="s">
        <v>80</v>
      </c>
      <c r="B15" s="52">
        <v>10</v>
      </c>
      <c r="C15" s="209">
        <v>10</v>
      </c>
      <c r="D15" s="53" t="s">
        <v>58</v>
      </c>
      <c r="E15" s="192" t="s">
        <v>58</v>
      </c>
      <c r="F15" s="54" t="s">
        <v>58</v>
      </c>
      <c r="G15" s="194" t="s">
        <v>58</v>
      </c>
      <c r="H15" s="55" t="s">
        <v>60</v>
      </c>
      <c r="I15" s="198" t="s">
        <v>60</v>
      </c>
      <c r="J15" s="53" t="s">
        <v>58</v>
      </c>
      <c r="K15" s="192" t="s">
        <v>58</v>
      </c>
      <c r="L15" s="53" t="s">
        <v>58</v>
      </c>
      <c r="M15" s="192" t="s">
        <v>58</v>
      </c>
      <c r="N15" s="56">
        <v>11</v>
      </c>
      <c r="O15" s="201">
        <v>13</v>
      </c>
      <c r="P15" s="53" t="s">
        <v>60</v>
      </c>
      <c r="Q15" s="206" t="s">
        <v>60</v>
      </c>
    </row>
    <row r="16" spans="1:17" s="32" customFormat="1" ht="21.75" customHeight="1">
      <c r="A16" s="51" t="s">
        <v>81</v>
      </c>
      <c r="B16" s="52">
        <v>3</v>
      </c>
      <c r="C16" s="209">
        <v>3</v>
      </c>
      <c r="D16" s="53" t="s">
        <v>58</v>
      </c>
      <c r="E16" s="192" t="s">
        <v>58</v>
      </c>
      <c r="F16" s="54" t="s">
        <v>58</v>
      </c>
      <c r="G16" s="194" t="s">
        <v>58</v>
      </c>
      <c r="H16" s="55" t="s">
        <v>60</v>
      </c>
      <c r="I16" s="198" t="s">
        <v>60</v>
      </c>
      <c r="J16" s="53" t="s">
        <v>58</v>
      </c>
      <c r="K16" s="192" t="s">
        <v>58</v>
      </c>
      <c r="L16" s="53" t="s">
        <v>58</v>
      </c>
      <c r="M16" s="192" t="s">
        <v>58</v>
      </c>
      <c r="N16" s="56">
        <v>1</v>
      </c>
      <c r="O16" s="201">
        <v>0</v>
      </c>
      <c r="P16" s="53" t="s">
        <v>60</v>
      </c>
      <c r="Q16" s="206" t="s">
        <v>60</v>
      </c>
    </row>
    <row r="17" spans="1:17" s="32" customFormat="1" ht="21.75" customHeight="1">
      <c r="A17" s="51" t="s">
        <v>82</v>
      </c>
      <c r="B17" s="52">
        <v>6</v>
      </c>
      <c r="C17" s="209">
        <v>2</v>
      </c>
      <c r="D17" s="53" t="s">
        <v>58</v>
      </c>
      <c r="E17" s="192" t="s">
        <v>58</v>
      </c>
      <c r="F17" s="54" t="s">
        <v>58</v>
      </c>
      <c r="G17" s="194" t="s">
        <v>58</v>
      </c>
      <c r="H17" s="55" t="s">
        <v>60</v>
      </c>
      <c r="I17" s="192" t="s">
        <v>60</v>
      </c>
      <c r="J17" s="53" t="s">
        <v>58</v>
      </c>
      <c r="K17" s="192" t="s">
        <v>58</v>
      </c>
      <c r="L17" s="53" t="s">
        <v>58</v>
      </c>
      <c r="M17" s="192" t="s">
        <v>58</v>
      </c>
      <c r="N17" s="56">
        <v>1</v>
      </c>
      <c r="O17" s="201">
        <v>0</v>
      </c>
      <c r="P17" s="53" t="s">
        <v>60</v>
      </c>
      <c r="Q17" s="206" t="s">
        <v>60</v>
      </c>
    </row>
    <row r="18" spans="1:17" s="32" customFormat="1" ht="21.75" customHeight="1">
      <c r="A18" s="51" t="s">
        <v>73</v>
      </c>
      <c r="B18" s="57">
        <v>8</v>
      </c>
      <c r="C18" s="210">
        <v>8</v>
      </c>
      <c r="D18" s="53" t="s">
        <v>58</v>
      </c>
      <c r="E18" s="195" t="s">
        <v>58</v>
      </c>
      <c r="F18" s="53" t="s">
        <v>58</v>
      </c>
      <c r="G18" s="195" t="s">
        <v>58</v>
      </c>
      <c r="H18" s="58" t="s">
        <v>58</v>
      </c>
      <c r="I18" s="192" t="s">
        <v>58</v>
      </c>
      <c r="J18" s="53" t="s">
        <v>58</v>
      </c>
      <c r="K18" s="195" t="s">
        <v>58</v>
      </c>
      <c r="L18" s="53" t="s">
        <v>58</v>
      </c>
      <c r="M18" s="195" t="s">
        <v>58</v>
      </c>
      <c r="N18" s="56">
        <v>8</v>
      </c>
      <c r="O18" s="202">
        <v>8</v>
      </c>
      <c r="P18" s="53" t="s">
        <v>58</v>
      </c>
      <c r="Q18" s="206" t="s">
        <v>58</v>
      </c>
    </row>
    <row r="19" spans="1:17" s="32" customFormat="1" ht="21.75" customHeight="1">
      <c r="A19" s="51" t="s">
        <v>83</v>
      </c>
      <c r="B19" s="52">
        <v>6</v>
      </c>
      <c r="C19" s="209">
        <v>6</v>
      </c>
      <c r="D19" s="53" t="s">
        <v>58</v>
      </c>
      <c r="E19" s="193" t="s">
        <v>58</v>
      </c>
      <c r="F19" s="54" t="s">
        <v>60</v>
      </c>
      <c r="G19" s="194" t="s">
        <v>60</v>
      </c>
      <c r="H19" s="55" t="s">
        <v>60</v>
      </c>
      <c r="I19" s="198" t="s">
        <v>60</v>
      </c>
      <c r="J19" s="53" t="s">
        <v>58</v>
      </c>
      <c r="K19" s="193" t="s">
        <v>58</v>
      </c>
      <c r="L19" s="53" t="s">
        <v>58</v>
      </c>
      <c r="M19" s="193" t="s">
        <v>58</v>
      </c>
      <c r="N19" s="56">
        <v>7</v>
      </c>
      <c r="O19" s="201">
        <v>1</v>
      </c>
      <c r="P19" s="53" t="s">
        <v>60</v>
      </c>
      <c r="Q19" s="206" t="s">
        <v>60</v>
      </c>
    </row>
    <row r="20" spans="1:17" s="32" customFormat="1" ht="21.75" customHeight="1">
      <c r="A20" s="51" t="s">
        <v>84</v>
      </c>
      <c r="B20" s="52">
        <v>3</v>
      </c>
      <c r="C20" s="209">
        <v>3</v>
      </c>
      <c r="D20" s="53" t="s">
        <v>58</v>
      </c>
      <c r="E20" s="192" t="s">
        <v>58</v>
      </c>
      <c r="F20" s="54" t="s">
        <v>58</v>
      </c>
      <c r="G20" s="194" t="s">
        <v>58</v>
      </c>
      <c r="H20" s="55" t="s">
        <v>58</v>
      </c>
      <c r="I20" s="192" t="s">
        <v>58</v>
      </c>
      <c r="J20" s="53" t="s">
        <v>58</v>
      </c>
      <c r="K20" s="192" t="s">
        <v>58</v>
      </c>
      <c r="L20" s="53" t="s">
        <v>58</v>
      </c>
      <c r="M20" s="192" t="s">
        <v>58</v>
      </c>
      <c r="N20" s="56">
        <v>5</v>
      </c>
      <c r="O20" s="201">
        <v>2</v>
      </c>
      <c r="P20" s="53" t="s">
        <v>58</v>
      </c>
      <c r="Q20" s="206" t="s">
        <v>60</v>
      </c>
    </row>
    <row r="21" spans="1:17" s="32" customFormat="1" ht="21.75" customHeight="1">
      <c r="A21" s="51" t="s">
        <v>85</v>
      </c>
      <c r="B21" s="57">
        <v>5</v>
      </c>
      <c r="C21" s="210">
        <v>4</v>
      </c>
      <c r="D21" s="53" t="s">
        <v>58</v>
      </c>
      <c r="E21" s="193" t="s">
        <v>58</v>
      </c>
      <c r="F21" s="54" t="s">
        <v>58</v>
      </c>
      <c r="G21" s="194" t="s">
        <v>58</v>
      </c>
      <c r="H21" s="58" t="s">
        <v>58</v>
      </c>
      <c r="I21" s="199" t="s">
        <v>58</v>
      </c>
      <c r="J21" s="53" t="s">
        <v>58</v>
      </c>
      <c r="K21" s="193" t="s">
        <v>58</v>
      </c>
      <c r="L21" s="53" t="s">
        <v>58</v>
      </c>
      <c r="M21" s="193" t="s">
        <v>58</v>
      </c>
      <c r="N21" s="56">
        <v>2</v>
      </c>
      <c r="O21" s="201">
        <v>0</v>
      </c>
      <c r="P21" s="53" t="s">
        <v>60</v>
      </c>
      <c r="Q21" s="206" t="s">
        <v>60</v>
      </c>
    </row>
    <row r="22" spans="1:17" s="32" customFormat="1" ht="21.75" customHeight="1">
      <c r="A22" s="51" t="s">
        <v>86</v>
      </c>
      <c r="B22" s="52">
        <v>3</v>
      </c>
      <c r="C22" s="209">
        <v>2</v>
      </c>
      <c r="D22" s="53" t="s">
        <v>58</v>
      </c>
      <c r="E22" s="192" t="s">
        <v>58</v>
      </c>
      <c r="F22" s="54" t="s">
        <v>58</v>
      </c>
      <c r="G22" s="194" t="s">
        <v>58</v>
      </c>
      <c r="H22" s="55" t="s">
        <v>60</v>
      </c>
      <c r="I22" s="192" t="s">
        <v>60</v>
      </c>
      <c r="J22" s="53" t="s">
        <v>58</v>
      </c>
      <c r="K22" s="192" t="s">
        <v>58</v>
      </c>
      <c r="L22" s="53" t="s">
        <v>58</v>
      </c>
      <c r="M22" s="192" t="s">
        <v>58</v>
      </c>
      <c r="N22" s="56">
        <v>14</v>
      </c>
      <c r="O22" s="201">
        <v>6</v>
      </c>
      <c r="P22" s="53" t="s">
        <v>60</v>
      </c>
      <c r="Q22" s="206" t="s">
        <v>60</v>
      </c>
    </row>
    <row r="23" spans="1:17" s="32" customFormat="1" ht="21.75" customHeight="1">
      <c r="A23" s="51" t="s">
        <v>87</v>
      </c>
      <c r="B23" s="52">
        <v>4</v>
      </c>
      <c r="C23" s="209">
        <v>4</v>
      </c>
      <c r="D23" s="53" t="s">
        <v>58</v>
      </c>
      <c r="E23" s="192" t="s">
        <v>58</v>
      </c>
      <c r="F23" s="54" t="s">
        <v>58</v>
      </c>
      <c r="G23" s="194" t="s">
        <v>58</v>
      </c>
      <c r="H23" s="55" t="s">
        <v>58</v>
      </c>
      <c r="I23" s="192" t="s">
        <v>60</v>
      </c>
      <c r="J23" s="53" t="s">
        <v>58</v>
      </c>
      <c r="K23" s="192" t="s">
        <v>58</v>
      </c>
      <c r="L23" s="53" t="s">
        <v>58</v>
      </c>
      <c r="M23" s="192" t="s">
        <v>60</v>
      </c>
      <c r="N23" s="56">
        <v>1</v>
      </c>
      <c r="O23" s="201">
        <v>0</v>
      </c>
      <c r="P23" s="53" t="s">
        <v>58</v>
      </c>
      <c r="Q23" s="206" t="s">
        <v>60</v>
      </c>
    </row>
    <row r="24" spans="1:17" s="32" customFormat="1" ht="21.75" customHeight="1">
      <c r="A24" s="51" t="s">
        <v>88</v>
      </c>
      <c r="B24" s="57">
        <v>4</v>
      </c>
      <c r="C24" s="210">
        <v>4</v>
      </c>
      <c r="D24" s="53" t="s">
        <v>58</v>
      </c>
      <c r="E24" s="192" t="s">
        <v>58</v>
      </c>
      <c r="F24" s="54" t="s">
        <v>58</v>
      </c>
      <c r="G24" s="194" t="s">
        <v>58</v>
      </c>
      <c r="H24" s="58" t="s">
        <v>58</v>
      </c>
      <c r="I24" s="192" t="s">
        <v>58</v>
      </c>
      <c r="J24" s="53" t="s">
        <v>58</v>
      </c>
      <c r="K24" s="192" t="s">
        <v>58</v>
      </c>
      <c r="L24" s="53" t="s">
        <v>58</v>
      </c>
      <c r="M24" s="192" t="s">
        <v>58</v>
      </c>
      <c r="N24" s="56">
        <v>4</v>
      </c>
      <c r="O24" s="201">
        <v>0</v>
      </c>
      <c r="P24" s="53" t="s">
        <v>60</v>
      </c>
      <c r="Q24" s="206" t="s">
        <v>60</v>
      </c>
    </row>
    <row r="25" spans="1:17" s="32" customFormat="1" ht="21.75" customHeight="1">
      <c r="A25" s="51" t="s">
        <v>89</v>
      </c>
      <c r="B25" s="52">
        <v>3</v>
      </c>
      <c r="C25" s="209">
        <v>3</v>
      </c>
      <c r="D25" s="53" t="s">
        <v>58</v>
      </c>
      <c r="E25" s="192" t="s">
        <v>60</v>
      </c>
      <c r="F25" s="54" t="s">
        <v>58</v>
      </c>
      <c r="G25" s="194" t="s">
        <v>60</v>
      </c>
      <c r="H25" s="55" t="s">
        <v>60</v>
      </c>
      <c r="I25" s="192" t="s">
        <v>60</v>
      </c>
      <c r="J25" s="53" t="s">
        <v>58</v>
      </c>
      <c r="K25" s="192" t="s">
        <v>58</v>
      </c>
      <c r="L25" s="53" t="s">
        <v>58</v>
      </c>
      <c r="M25" s="192" t="s">
        <v>90</v>
      </c>
      <c r="N25" s="56">
        <v>2</v>
      </c>
      <c r="O25" s="201">
        <v>2</v>
      </c>
      <c r="P25" s="53" t="s">
        <v>58</v>
      </c>
      <c r="Q25" s="206" t="s">
        <v>60</v>
      </c>
    </row>
    <row r="26" spans="1:17" s="32" customFormat="1" ht="21.75" customHeight="1">
      <c r="A26" s="51" t="s">
        <v>91</v>
      </c>
      <c r="B26" s="57">
        <v>4</v>
      </c>
      <c r="C26" s="210">
        <v>4</v>
      </c>
      <c r="D26" s="53" t="s">
        <v>58</v>
      </c>
      <c r="E26" s="192" t="s">
        <v>58</v>
      </c>
      <c r="F26" s="54" t="s">
        <v>58</v>
      </c>
      <c r="G26" s="194" t="s">
        <v>58</v>
      </c>
      <c r="H26" s="58" t="s">
        <v>58</v>
      </c>
      <c r="I26" s="192" t="s">
        <v>58</v>
      </c>
      <c r="J26" s="53" t="s">
        <v>58</v>
      </c>
      <c r="K26" s="192" t="s">
        <v>58</v>
      </c>
      <c r="L26" s="53" t="s">
        <v>58</v>
      </c>
      <c r="M26" s="192" t="s">
        <v>58</v>
      </c>
      <c r="N26" s="56">
        <v>9</v>
      </c>
      <c r="O26" s="201">
        <v>9</v>
      </c>
      <c r="P26" s="53" t="s">
        <v>58</v>
      </c>
      <c r="Q26" s="206" t="s">
        <v>58</v>
      </c>
    </row>
    <row r="27" spans="1:17" s="32" customFormat="1" ht="21.75" customHeight="1">
      <c r="A27" s="51" t="s">
        <v>92</v>
      </c>
      <c r="B27" s="57">
        <v>4</v>
      </c>
      <c r="C27" s="210">
        <v>4</v>
      </c>
      <c r="D27" s="53" t="s">
        <v>58</v>
      </c>
      <c r="E27" s="192" t="s">
        <v>58</v>
      </c>
      <c r="F27" s="54" t="s">
        <v>60</v>
      </c>
      <c r="G27" s="192" t="s">
        <v>58</v>
      </c>
      <c r="H27" s="58" t="s">
        <v>60</v>
      </c>
      <c r="I27" s="192" t="s">
        <v>60</v>
      </c>
      <c r="J27" s="53" t="s">
        <v>58</v>
      </c>
      <c r="K27" s="192" t="s">
        <v>60</v>
      </c>
      <c r="L27" s="53" t="s">
        <v>58</v>
      </c>
      <c r="M27" s="192" t="s">
        <v>58</v>
      </c>
      <c r="N27" s="56">
        <v>1</v>
      </c>
      <c r="O27" s="201">
        <v>2</v>
      </c>
      <c r="P27" s="53" t="s">
        <v>60</v>
      </c>
      <c r="Q27" s="206" t="s">
        <v>60</v>
      </c>
    </row>
    <row r="28" spans="1:17" s="32" customFormat="1" ht="21.75" customHeight="1">
      <c r="A28" s="51" t="s">
        <v>0</v>
      </c>
      <c r="B28" s="57">
        <v>8</v>
      </c>
      <c r="C28" s="210">
        <v>8</v>
      </c>
      <c r="D28" s="53" t="s">
        <v>29</v>
      </c>
      <c r="E28" s="192" t="s">
        <v>59</v>
      </c>
      <c r="F28" s="54" t="s">
        <v>29</v>
      </c>
      <c r="G28" s="194" t="s">
        <v>59</v>
      </c>
      <c r="H28" s="58" t="s">
        <v>29</v>
      </c>
      <c r="I28" s="192" t="s">
        <v>59</v>
      </c>
      <c r="J28" s="53" t="s">
        <v>29</v>
      </c>
      <c r="K28" s="192" t="s">
        <v>59</v>
      </c>
      <c r="L28" s="53" t="s">
        <v>29</v>
      </c>
      <c r="M28" s="192" t="s">
        <v>59</v>
      </c>
      <c r="N28" s="56">
        <v>21</v>
      </c>
      <c r="O28" s="201">
        <v>62</v>
      </c>
      <c r="P28" s="53" t="s">
        <v>29</v>
      </c>
      <c r="Q28" s="206" t="s">
        <v>59</v>
      </c>
    </row>
    <row r="29" spans="1:17" s="32" customFormat="1" ht="21.75" customHeight="1">
      <c r="A29" s="51" t="s">
        <v>93</v>
      </c>
      <c r="B29" s="52">
        <v>5</v>
      </c>
      <c r="C29" s="209">
        <v>5</v>
      </c>
      <c r="D29" s="53" t="s">
        <v>58</v>
      </c>
      <c r="E29" s="192" t="s">
        <v>58</v>
      </c>
      <c r="F29" s="54" t="s">
        <v>58</v>
      </c>
      <c r="G29" s="194" t="s">
        <v>58</v>
      </c>
      <c r="H29" s="55" t="s">
        <v>60</v>
      </c>
      <c r="I29" s="192" t="s">
        <v>58</v>
      </c>
      <c r="J29" s="53" t="s">
        <v>58</v>
      </c>
      <c r="K29" s="192" t="s">
        <v>58</v>
      </c>
      <c r="L29" s="53" t="s">
        <v>58</v>
      </c>
      <c r="M29" s="192" t="s">
        <v>58</v>
      </c>
      <c r="N29" s="56">
        <v>1</v>
      </c>
      <c r="O29" s="201">
        <v>6</v>
      </c>
      <c r="P29" s="53" t="s">
        <v>58</v>
      </c>
      <c r="Q29" s="206" t="s">
        <v>58</v>
      </c>
    </row>
    <row r="30" spans="1:17" s="32" customFormat="1" ht="21.75" customHeight="1">
      <c r="A30" s="51" t="s">
        <v>94</v>
      </c>
      <c r="B30" s="52">
        <v>4</v>
      </c>
      <c r="C30" s="209">
        <v>4</v>
      </c>
      <c r="D30" s="53" t="s">
        <v>58</v>
      </c>
      <c r="E30" s="193" t="s">
        <v>60</v>
      </c>
      <c r="F30" s="54" t="s">
        <v>58</v>
      </c>
      <c r="G30" s="194" t="s">
        <v>58</v>
      </c>
      <c r="H30" s="55" t="s">
        <v>58</v>
      </c>
      <c r="I30" s="198" t="s">
        <v>58</v>
      </c>
      <c r="J30" s="53" t="s">
        <v>58</v>
      </c>
      <c r="K30" s="193" t="s">
        <v>58</v>
      </c>
      <c r="L30" s="53" t="s">
        <v>58</v>
      </c>
      <c r="M30" s="193" t="s">
        <v>58</v>
      </c>
      <c r="N30" s="56">
        <v>5</v>
      </c>
      <c r="O30" s="201">
        <v>2</v>
      </c>
      <c r="P30" s="53" t="s">
        <v>58</v>
      </c>
      <c r="Q30" s="206" t="s">
        <v>58</v>
      </c>
    </row>
    <row r="31" spans="1:17" s="32" customFormat="1" ht="21.75" customHeight="1">
      <c r="A31" s="51" t="s">
        <v>95</v>
      </c>
      <c r="B31" s="52">
        <v>3</v>
      </c>
      <c r="C31" s="209">
        <v>3</v>
      </c>
      <c r="D31" s="53" t="s">
        <v>60</v>
      </c>
      <c r="E31" s="193" t="s">
        <v>60</v>
      </c>
      <c r="F31" s="54" t="s">
        <v>58</v>
      </c>
      <c r="G31" s="194" t="s">
        <v>58</v>
      </c>
      <c r="H31" s="55" t="s">
        <v>60</v>
      </c>
      <c r="I31" s="192" t="s">
        <v>60</v>
      </c>
      <c r="J31" s="53" t="s">
        <v>58</v>
      </c>
      <c r="K31" s="193" t="s">
        <v>58</v>
      </c>
      <c r="L31" s="53" t="s">
        <v>58</v>
      </c>
      <c r="M31" s="193" t="s">
        <v>58</v>
      </c>
      <c r="N31" s="56">
        <v>1</v>
      </c>
      <c r="O31" s="201">
        <v>0</v>
      </c>
      <c r="P31" s="53" t="s">
        <v>58</v>
      </c>
      <c r="Q31" s="206" t="s">
        <v>58</v>
      </c>
    </row>
    <row r="32" spans="1:17" s="32" customFormat="1" ht="21.75" customHeight="1">
      <c r="A32" s="51" t="s">
        <v>96</v>
      </c>
      <c r="B32" s="52">
        <v>3</v>
      </c>
      <c r="C32" s="209">
        <v>5</v>
      </c>
      <c r="D32" s="53" t="s">
        <v>58</v>
      </c>
      <c r="E32" s="192" t="s">
        <v>58</v>
      </c>
      <c r="F32" s="54" t="s">
        <v>58</v>
      </c>
      <c r="G32" s="194" t="s">
        <v>58</v>
      </c>
      <c r="H32" s="55" t="s">
        <v>58</v>
      </c>
      <c r="I32" s="199" t="s">
        <v>58</v>
      </c>
      <c r="J32" s="53" t="s">
        <v>58</v>
      </c>
      <c r="K32" s="192" t="s">
        <v>58</v>
      </c>
      <c r="L32" s="53" t="s">
        <v>58</v>
      </c>
      <c r="M32" s="192" t="s">
        <v>58</v>
      </c>
      <c r="N32" s="56">
        <v>2</v>
      </c>
      <c r="O32" s="201">
        <v>2</v>
      </c>
      <c r="P32" s="53" t="s">
        <v>58</v>
      </c>
      <c r="Q32" s="206" t="s">
        <v>60</v>
      </c>
    </row>
    <row r="33" spans="1:17" s="32" customFormat="1" ht="21.75" customHeight="1">
      <c r="A33" s="51" t="s">
        <v>1</v>
      </c>
      <c r="B33" s="57">
        <v>4</v>
      </c>
      <c r="C33" s="210">
        <v>4</v>
      </c>
      <c r="D33" s="53" t="s">
        <v>58</v>
      </c>
      <c r="E33" s="192" t="s">
        <v>58</v>
      </c>
      <c r="F33" s="54" t="s">
        <v>58</v>
      </c>
      <c r="G33" s="194" t="s">
        <v>58</v>
      </c>
      <c r="H33" s="58" t="s">
        <v>60</v>
      </c>
      <c r="I33" s="199" t="s">
        <v>60</v>
      </c>
      <c r="J33" s="53" t="s">
        <v>58</v>
      </c>
      <c r="K33" s="192" t="s">
        <v>58</v>
      </c>
      <c r="L33" s="53" t="s">
        <v>58</v>
      </c>
      <c r="M33" s="192" t="s">
        <v>58</v>
      </c>
      <c r="N33" s="56">
        <v>2</v>
      </c>
      <c r="O33" s="201">
        <v>0</v>
      </c>
      <c r="P33" s="53" t="s">
        <v>60</v>
      </c>
      <c r="Q33" s="206" t="s">
        <v>60</v>
      </c>
    </row>
    <row r="34" spans="1:17" s="32" customFormat="1" ht="21.75" customHeight="1">
      <c r="A34" s="51" t="s">
        <v>97</v>
      </c>
      <c r="B34" s="57">
        <v>3</v>
      </c>
      <c r="C34" s="210">
        <v>3</v>
      </c>
      <c r="D34" s="53" t="s">
        <v>58</v>
      </c>
      <c r="E34" s="199" t="s">
        <v>58</v>
      </c>
      <c r="F34" s="54" t="s">
        <v>58</v>
      </c>
      <c r="G34" s="196" t="s">
        <v>58</v>
      </c>
      <c r="H34" s="58" t="s">
        <v>60</v>
      </c>
      <c r="I34" s="199" t="s">
        <v>60</v>
      </c>
      <c r="J34" s="53" t="s">
        <v>58</v>
      </c>
      <c r="K34" s="199" t="s">
        <v>58</v>
      </c>
      <c r="L34" s="53" t="s">
        <v>58</v>
      </c>
      <c r="M34" s="199" t="s">
        <v>60</v>
      </c>
      <c r="N34" s="56">
        <v>4</v>
      </c>
      <c r="O34" s="201">
        <v>3</v>
      </c>
      <c r="P34" s="53" t="s">
        <v>60</v>
      </c>
      <c r="Q34" s="207" t="s">
        <v>60</v>
      </c>
    </row>
    <row r="35" spans="1:17" s="32" customFormat="1" ht="21.75" customHeight="1">
      <c r="A35" s="51" t="s">
        <v>98</v>
      </c>
      <c r="B35" s="52">
        <v>5</v>
      </c>
      <c r="C35" s="209">
        <v>5</v>
      </c>
      <c r="D35" s="53" t="s">
        <v>58</v>
      </c>
      <c r="E35" s="192" t="s">
        <v>58</v>
      </c>
      <c r="F35" s="54" t="s">
        <v>58</v>
      </c>
      <c r="G35" s="192" t="s">
        <v>58</v>
      </c>
      <c r="H35" s="55" t="s">
        <v>60</v>
      </c>
      <c r="I35" s="192" t="s">
        <v>60</v>
      </c>
      <c r="J35" s="53" t="s">
        <v>60</v>
      </c>
      <c r="K35" s="192" t="s">
        <v>60</v>
      </c>
      <c r="L35" s="53" t="s">
        <v>60</v>
      </c>
      <c r="M35" s="192" t="s">
        <v>60</v>
      </c>
      <c r="N35" s="56">
        <v>1</v>
      </c>
      <c r="O35" s="201">
        <v>0</v>
      </c>
      <c r="P35" s="53" t="s">
        <v>60</v>
      </c>
      <c r="Q35" s="206" t="s">
        <v>60</v>
      </c>
    </row>
    <row r="36" spans="1:17" s="32" customFormat="1" ht="21.75" customHeight="1">
      <c r="A36" s="51" t="s">
        <v>99</v>
      </c>
      <c r="B36" s="52">
        <v>4</v>
      </c>
      <c r="C36" s="209">
        <v>4</v>
      </c>
      <c r="D36" s="53" t="s">
        <v>58</v>
      </c>
      <c r="E36" s="192" t="s">
        <v>58</v>
      </c>
      <c r="F36" s="54" t="s">
        <v>58</v>
      </c>
      <c r="G36" s="194" t="s">
        <v>58</v>
      </c>
      <c r="H36" s="55" t="s">
        <v>60</v>
      </c>
      <c r="I36" s="192" t="s">
        <v>60</v>
      </c>
      <c r="J36" s="53" t="s">
        <v>60</v>
      </c>
      <c r="K36" s="192" t="s">
        <v>60</v>
      </c>
      <c r="L36" s="53" t="s">
        <v>60</v>
      </c>
      <c r="M36" s="192" t="s">
        <v>60</v>
      </c>
      <c r="N36" s="56">
        <v>1</v>
      </c>
      <c r="O36" s="201">
        <v>1</v>
      </c>
      <c r="P36" s="53" t="s">
        <v>60</v>
      </c>
      <c r="Q36" s="206" t="s">
        <v>60</v>
      </c>
    </row>
    <row r="37" spans="1:17" s="32" customFormat="1" ht="21.75" customHeight="1">
      <c r="A37" s="51" t="s">
        <v>100</v>
      </c>
      <c r="B37" s="52">
        <v>4</v>
      </c>
      <c r="C37" s="209">
        <v>3</v>
      </c>
      <c r="D37" s="53" t="s">
        <v>58</v>
      </c>
      <c r="E37" s="192" t="s">
        <v>58</v>
      </c>
      <c r="F37" s="54" t="s">
        <v>58</v>
      </c>
      <c r="G37" s="194" t="s">
        <v>58</v>
      </c>
      <c r="H37" s="55" t="s">
        <v>60</v>
      </c>
      <c r="I37" s="192" t="s">
        <v>60</v>
      </c>
      <c r="J37" s="53" t="s">
        <v>60</v>
      </c>
      <c r="K37" s="192" t="s">
        <v>60</v>
      </c>
      <c r="L37" s="53" t="s">
        <v>60</v>
      </c>
      <c r="M37" s="192" t="s">
        <v>60</v>
      </c>
      <c r="N37" s="56">
        <v>1</v>
      </c>
      <c r="O37" s="201">
        <v>0</v>
      </c>
      <c r="P37" s="53" t="s">
        <v>60</v>
      </c>
      <c r="Q37" s="206" t="s">
        <v>60</v>
      </c>
    </row>
    <row r="38" spans="1:21" s="32" customFormat="1" ht="21.75" customHeight="1">
      <c r="A38" s="51" t="s">
        <v>72</v>
      </c>
      <c r="B38" s="52">
        <v>8</v>
      </c>
      <c r="C38" s="209">
        <v>8</v>
      </c>
      <c r="D38" s="53" t="s">
        <v>58</v>
      </c>
      <c r="E38" s="192" t="s">
        <v>58</v>
      </c>
      <c r="F38" s="54" t="s">
        <v>58</v>
      </c>
      <c r="G38" s="194" t="s">
        <v>58</v>
      </c>
      <c r="H38" s="55" t="s">
        <v>58</v>
      </c>
      <c r="I38" s="192" t="s">
        <v>58</v>
      </c>
      <c r="J38" s="53" t="s">
        <v>58</v>
      </c>
      <c r="K38" s="192" t="s">
        <v>58</v>
      </c>
      <c r="L38" s="53" t="s">
        <v>60</v>
      </c>
      <c r="M38" s="192" t="s">
        <v>60</v>
      </c>
      <c r="N38" s="59">
        <v>16</v>
      </c>
      <c r="O38" s="203">
        <v>33</v>
      </c>
      <c r="P38" s="53" t="s">
        <v>60</v>
      </c>
      <c r="Q38" s="206" t="s">
        <v>60</v>
      </c>
      <c r="R38" s="60"/>
      <c r="S38" s="60"/>
      <c r="T38" s="60"/>
      <c r="U38" s="60"/>
    </row>
    <row r="39" spans="1:17" s="32" customFormat="1" ht="21.75" customHeight="1">
      <c r="A39" s="51" t="s">
        <v>101</v>
      </c>
      <c r="B39" s="52">
        <v>1</v>
      </c>
      <c r="C39" s="209">
        <v>1</v>
      </c>
      <c r="D39" s="53" t="s">
        <v>60</v>
      </c>
      <c r="E39" s="192" t="s">
        <v>60</v>
      </c>
      <c r="F39" s="54" t="s">
        <v>58</v>
      </c>
      <c r="G39" s="194" t="s">
        <v>58</v>
      </c>
      <c r="H39" s="55" t="s">
        <v>60</v>
      </c>
      <c r="I39" s="192" t="s">
        <v>60</v>
      </c>
      <c r="J39" s="53" t="s">
        <v>60</v>
      </c>
      <c r="K39" s="192" t="s">
        <v>60</v>
      </c>
      <c r="L39" s="53" t="s">
        <v>60</v>
      </c>
      <c r="M39" s="192" t="s">
        <v>60</v>
      </c>
      <c r="N39" s="56">
        <v>2</v>
      </c>
      <c r="O39" s="201">
        <v>2</v>
      </c>
      <c r="P39" s="53" t="s">
        <v>60</v>
      </c>
      <c r="Q39" s="206" t="s">
        <v>60</v>
      </c>
    </row>
    <row r="40" spans="1:17" s="32" customFormat="1" ht="21.75" customHeight="1">
      <c r="A40" s="51" t="s">
        <v>102</v>
      </c>
      <c r="B40" s="52">
        <v>4</v>
      </c>
      <c r="C40" s="209">
        <v>4</v>
      </c>
      <c r="D40" s="53" t="s">
        <v>58</v>
      </c>
      <c r="E40" s="193" t="s">
        <v>58</v>
      </c>
      <c r="F40" s="54" t="s">
        <v>58</v>
      </c>
      <c r="G40" s="194" t="s">
        <v>58</v>
      </c>
      <c r="H40" s="53" t="s">
        <v>60</v>
      </c>
      <c r="I40" s="192" t="s">
        <v>60</v>
      </c>
      <c r="J40" s="53" t="s">
        <v>58</v>
      </c>
      <c r="K40" s="193" t="s">
        <v>58</v>
      </c>
      <c r="L40" s="53" t="s">
        <v>58</v>
      </c>
      <c r="M40" s="193" t="s">
        <v>58</v>
      </c>
      <c r="N40" s="56">
        <v>1</v>
      </c>
      <c r="O40" s="201">
        <v>0</v>
      </c>
      <c r="P40" s="53" t="s">
        <v>60</v>
      </c>
      <c r="Q40" s="206" t="s">
        <v>60</v>
      </c>
    </row>
    <row r="41" spans="1:17" s="32" customFormat="1" ht="21.75" customHeight="1">
      <c r="A41" s="51" t="s">
        <v>103</v>
      </c>
      <c r="B41" s="57">
        <v>1</v>
      </c>
      <c r="C41" s="210">
        <v>1</v>
      </c>
      <c r="D41" s="53" t="s">
        <v>60</v>
      </c>
      <c r="E41" s="193" t="s">
        <v>60</v>
      </c>
      <c r="F41" s="54" t="s">
        <v>60</v>
      </c>
      <c r="G41" s="194" t="s">
        <v>60</v>
      </c>
      <c r="H41" s="53" t="s">
        <v>60</v>
      </c>
      <c r="I41" s="192" t="s">
        <v>60</v>
      </c>
      <c r="J41" s="53" t="s">
        <v>58</v>
      </c>
      <c r="K41" s="193" t="s">
        <v>113</v>
      </c>
      <c r="L41" s="53" t="s">
        <v>60</v>
      </c>
      <c r="M41" s="193" t="s">
        <v>60</v>
      </c>
      <c r="N41" s="56">
        <v>3</v>
      </c>
      <c r="O41" s="201">
        <v>2</v>
      </c>
      <c r="P41" s="53" t="s">
        <v>60</v>
      </c>
      <c r="Q41" s="206" t="s">
        <v>60</v>
      </c>
    </row>
    <row r="42" spans="1:17" s="32" customFormat="1" ht="21.75" customHeight="1">
      <c r="A42" s="51" t="s">
        <v>104</v>
      </c>
      <c r="B42" s="52">
        <v>1</v>
      </c>
      <c r="C42" s="209">
        <v>1</v>
      </c>
      <c r="D42" s="53" t="s">
        <v>60</v>
      </c>
      <c r="E42" s="192" t="s">
        <v>60</v>
      </c>
      <c r="F42" s="54" t="s">
        <v>60</v>
      </c>
      <c r="G42" s="194" t="s">
        <v>60</v>
      </c>
      <c r="H42" s="55" t="s">
        <v>60</v>
      </c>
      <c r="I42" s="192" t="s">
        <v>60</v>
      </c>
      <c r="J42" s="53" t="s">
        <v>58</v>
      </c>
      <c r="K42" s="192" t="s">
        <v>58</v>
      </c>
      <c r="L42" s="53" t="s">
        <v>58</v>
      </c>
      <c r="M42" s="192" t="s">
        <v>58</v>
      </c>
      <c r="N42" s="56">
        <v>1</v>
      </c>
      <c r="O42" s="201">
        <v>0</v>
      </c>
      <c r="P42" s="53" t="s">
        <v>60</v>
      </c>
      <c r="Q42" s="206" t="s">
        <v>60</v>
      </c>
    </row>
    <row r="43" spans="1:17" s="32" customFormat="1" ht="21.75" customHeight="1">
      <c r="A43" s="51" t="s">
        <v>105</v>
      </c>
      <c r="B43" s="57">
        <v>3</v>
      </c>
      <c r="C43" s="210">
        <v>3</v>
      </c>
      <c r="D43" s="53" t="s">
        <v>58</v>
      </c>
      <c r="E43" s="192" t="s">
        <v>58</v>
      </c>
      <c r="F43" s="54" t="s">
        <v>58</v>
      </c>
      <c r="G43" s="194" t="s">
        <v>58</v>
      </c>
      <c r="H43" s="58" t="s">
        <v>58</v>
      </c>
      <c r="I43" s="192" t="s">
        <v>58</v>
      </c>
      <c r="J43" s="53" t="s">
        <v>58</v>
      </c>
      <c r="K43" s="192" t="s">
        <v>58</v>
      </c>
      <c r="L43" s="53" t="s">
        <v>58</v>
      </c>
      <c r="M43" s="192" t="s">
        <v>58</v>
      </c>
      <c r="N43" s="56">
        <v>6</v>
      </c>
      <c r="O43" s="201">
        <v>3</v>
      </c>
      <c r="P43" s="53" t="s">
        <v>60</v>
      </c>
      <c r="Q43" s="206" t="s">
        <v>60</v>
      </c>
    </row>
    <row r="44" spans="1:17" s="32" customFormat="1" ht="21.75" customHeight="1">
      <c r="A44" s="51" t="s">
        <v>106</v>
      </c>
      <c r="B44" s="52">
        <v>3</v>
      </c>
      <c r="C44" s="209">
        <v>3</v>
      </c>
      <c r="D44" s="53" t="s">
        <v>58</v>
      </c>
      <c r="E44" s="192" t="s">
        <v>58</v>
      </c>
      <c r="F44" s="54" t="s">
        <v>58</v>
      </c>
      <c r="G44" s="194" t="s">
        <v>58</v>
      </c>
      <c r="H44" s="55" t="s">
        <v>60</v>
      </c>
      <c r="I44" s="192" t="s">
        <v>60</v>
      </c>
      <c r="J44" s="53" t="s">
        <v>58</v>
      </c>
      <c r="K44" s="192" t="s">
        <v>58</v>
      </c>
      <c r="L44" s="53" t="s">
        <v>60</v>
      </c>
      <c r="M44" s="192" t="s">
        <v>60</v>
      </c>
      <c r="N44" s="56">
        <v>4</v>
      </c>
      <c r="O44" s="201">
        <v>4</v>
      </c>
      <c r="P44" s="53" t="s">
        <v>60</v>
      </c>
      <c r="Q44" s="206" t="s">
        <v>60</v>
      </c>
    </row>
    <row r="45" spans="1:17" s="32" customFormat="1" ht="21.75" customHeight="1">
      <c r="A45" s="51" t="s">
        <v>107</v>
      </c>
      <c r="B45" s="52">
        <v>1</v>
      </c>
      <c r="C45" s="209">
        <v>1</v>
      </c>
      <c r="D45" s="53" t="s">
        <v>58</v>
      </c>
      <c r="E45" s="192" t="s">
        <v>58</v>
      </c>
      <c r="F45" s="54" t="s">
        <v>58</v>
      </c>
      <c r="G45" s="194" t="s">
        <v>58</v>
      </c>
      <c r="H45" s="55" t="s">
        <v>60</v>
      </c>
      <c r="I45" s="192" t="s">
        <v>60</v>
      </c>
      <c r="J45" s="53" t="s">
        <v>58</v>
      </c>
      <c r="K45" s="192" t="s">
        <v>60</v>
      </c>
      <c r="L45" s="53" t="s">
        <v>58</v>
      </c>
      <c r="M45" s="192" t="s">
        <v>58</v>
      </c>
      <c r="N45" s="56">
        <v>2</v>
      </c>
      <c r="O45" s="201">
        <v>1</v>
      </c>
      <c r="P45" s="53" t="s">
        <v>58</v>
      </c>
      <c r="Q45" s="206" t="s">
        <v>58</v>
      </c>
    </row>
    <row r="46" spans="1:17" s="32" customFormat="1" ht="21.75" customHeight="1">
      <c r="A46" s="51" t="s">
        <v>108</v>
      </c>
      <c r="B46" s="52">
        <v>3</v>
      </c>
      <c r="C46" s="209">
        <v>3</v>
      </c>
      <c r="D46" s="53" t="s">
        <v>60</v>
      </c>
      <c r="E46" s="192" t="s">
        <v>60</v>
      </c>
      <c r="F46" s="54" t="s">
        <v>60</v>
      </c>
      <c r="G46" s="194" t="s">
        <v>60</v>
      </c>
      <c r="H46" s="55" t="s">
        <v>60</v>
      </c>
      <c r="I46" s="192" t="s">
        <v>60</v>
      </c>
      <c r="J46" s="53" t="s">
        <v>58</v>
      </c>
      <c r="K46" s="192" t="s">
        <v>58</v>
      </c>
      <c r="L46" s="53" t="s">
        <v>58</v>
      </c>
      <c r="M46" s="192" t="s">
        <v>58</v>
      </c>
      <c r="N46" s="56">
        <v>2</v>
      </c>
      <c r="O46" s="201">
        <v>0</v>
      </c>
      <c r="P46" s="53" t="s">
        <v>60</v>
      </c>
      <c r="Q46" s="206" t="s">
        <v>60</v>
      </c>
    </row>
    <row r="47" spans="1:17" s="32" customFormat="1" ht="21.75" customHeight="1">
      <c r="A47" s="51" t="s">
        <v>109</v>
      </c>
      <c r="B47" s="52">
        <v>1</v>
      </c>
      <c r="C47" s="209">
        <v>1</v>
      </c>
      <c r="D47" s="53" t="s">
        <v>60</v>
      </c>
      <c r="E47" s="192" t="s">
        <v>60</v>
      </c>
      <c r="F47" s="54" t="s">
        <v>60</v>
      </c>
      <c r="G47" s="194" t="s">
        <v>60</v>
      </c>
      <c r="H47" s="55" t="s">
        <v>58</v>
      </c>
      <c r="I47" s="192" t="s">
        <v>60</v>
      </c>
      <c r="J47" s="53" t="s">
        <v>58</v>
      </c>
      <c r="K47" s="192" t="s">
        <v>58</v>
      </c>
      <c r="L47" s="53" t="s">
        <v>58</v>
      </c>
      <c r="M47" s="192" t="s">
        <v>58</v>
      </c>
      <c r="N47" s="56">
        <v>4</v>
      </c>
      <c r="O47" s="201">
        <v>2</v>
      </c>
      <c r="P47" s="53" t="s">
        <v>60</v>
      </c>
      <c r="Q47" s="206" t="s">
        <v>60</v>
      </c>
    </row>
    <row r="48" spans="1:17" s="32" customFormat="1" ht="21.75" customHeight="1">
      <c r="A48" s="51" t="s">
        <v>110</v>
      </c>
      <c r="B48" s="52">
        <v>3</v>
      </c>
      <c r="C48" s="209">
        <v>3</v>
      </c>
      <c r="D48" s="53" t="s">
        <v>60</v>
      </c>
      <c r="E48" s="192" t="s">
        <v>60</v>
      </c>
      <c r="F48" s="54" t="s">
        <v>60</v>
      </c>
      <c r="G48" s="194" t="s">
        <v>60</v>
      </c>
      <c r="H48" s="55" t="s">
        <v>58</v>
      </c>
      <c r="I48" s="192" t="s">
        <v>58</v>
      </c>
      <c r="J48" s="53" t="s">
        <v>58</v>
      </c>
      <c r="K48" s="192" t="s">
        <v>58</v>
      </c>
      <c r="L48" s="53" t="s">
        <v>58</v>
      </c>
      <c r="M48" s="192" t="s">
        <v>58</v>
      </c>
      <c r="N48" s="56">
        <v>1</v>
      </c>
      <c r="O48" s="201">
        <v>0</v>
      </c>
      <c r="P48" s="53" t="s">
        <v>60</v>
      </c>
      <c r="Q48" s="206" t="s">
        <v>60</v>
      </c>
    </row>
    <row r="49" spans="1:17" s="32" customFormat="1" ht="21.75" customHeight="1">
      <c r="A49" s="51" t="s">
        <v>111</v>
      </c>
      <c r="B49" s="57">
        <v>1</v>
      </c>
      <c r="C49" s="210">
        <v>1</v>
      </c>
      <c r="D49" s="53" t="s">
        <v>58</v>
      </c>
      <c r="E49" s="192" t="s">
        <v>58</v>
      </c>
      <c r="F49" s="54" t="s">
        <v>58</v>
      </c>
      <c r="G49" s="194" t="s">
        <v>58</v>
      </c>
      <c r="H49" s="55" t="s">
        <v>60</v>
      </c>
      <c r="I49" s="192" t="s">
        <v>60</v>
      </c>
      <c r="J49" s="53" t="s">
        <v>58</v>
      </c>
      <c r="K49" s="192" t="s">
        <v>58</v>
      </c>
      <c r="L49" s="53" t="s">
        <v>60</v>
      </c>
      <c r="M49" s="192" t="s">
        <v>60</v>
      </c>
      <c r="N49" s="56">
        <v>0</v>
      </c>
      <c r="O49" s="201">
        <v>0</v>
      </c>
      <c r="P49" s="53" t="s">
        <v>60</v>
      </c>
      <c r="Q49" s="206" t="s">
        <v>60</v>
      </c>
    </row>
    <row r="50" spans="1:17" s="32" customFormat="1" ht="21.75" customHeight="1" thickBot="1">
      <c r="A50" s="61" t="s">
        <v>112</v>
      </c>
      <c r="B50" s="62">
        <v>1</v>
      </c>
      <c r="C50" s="211">
        <v>1</v>
      </c>
      <c r="D50" s="63" t="s">
        <v>60</v>
      </c>
      <c r="E50" s="192" t="s">
        <v>60</v>
      </c>
      <c r="F50" s="64" t="s">
        <v>60</v>
      </c>
      <c r="G50" s="197" t="s">
        <v>60</v>
      </c>
      <c r="H50" s="65" t="s">
        <v>60</v>
      </c>
      <c r="I50" s="192" t="s">
        <v>60</v>
      </c>
      <c r="J50" s="63" t="s">
        <v>58</v>
      </c>
      <c r="K50" s="192" t="s">
        <v>58</v>
      </c>
      <c r="L50" s="63" t="s">
        <v>58</v>
      </c>
      <c r="M50" s="192" t="s">
        <v>58</v>
      </c>
      <c r="N50" s="66">
        <v>1</v>
      </c>
      <c r="O50" s="204">
        <v>0</v>
      </c>
      <c r="P50" s="63" t="s">
        <v>60</v>
      </c>
      <c r="Q50" s="206" t="s">
        <v>60</v>
      </c>
    </row>
    <row r="51" spans="1:17" s="75" customFormat="1" ht="36" customHeight="1" thickBot="1">
      <c r="A51" s="67" t="s">
        <v>14</v>
      </c>
      <c r="B51" s="68">
        <f>SUM(B8:B50)</f>
        <v>188</v>
      </c>
      <c r="C51" s="69">
        <f>SUM(C8:C50)</f>
        <v>183</v>
      </c>
      <c r="D51" s="70">
        <f aca="true" t="shared" si="0" ref="D51:I51">COUNTIF(D8:D50,"有")</f>
        <v>34</v>
      </c>
      <c r="E51" s="71">
        <f t="shared" si="0"/>
        <v>32</v>
      </c>
      <c r="F51" s="70">
        <f t="shared" si="0"/>
        <v>34</v>
      </c>
      <c r="G51" s="71">
        <f t="shared" si="0"/>
        <v>34</v>
      </c>
      <c r="H51" s="70">
        <f t="shared" si="0"/>
        <v>16</v>
      </c>
      <c r="I51" s="71">
        <f t="shared" si="0"/>
        <v>15</v>
      </c>
      <c r="J51" s="70">
        <f>COUNTIF(J8:J50,"有")</f>
        <v>38</v>
      </c>
      <c r="K51" s="71">
        <f>COUNTIF(K8:K50,"有")</f>
        <v>35</v>
      </c>
      <c r="L51" s="70">
        <f>COUNTIF(L8:L50,"有")</f>
        <v>34</v>
      </c>
      <c r="M51" s="71">
        <f>COUNTIF(M8:M50,"有")</f>
        <v>29</v>
      </c>
      <c r="N51" s="72">
        <f>SUM(N8:N50)</f>
        <v>244</v>
      </c>
      <c r="O51" s="73">
        <f>SUM(O8:O50)</f>
        <v>260</v>
      </c>
      <c r="P51" s="70">
        <f>COUNTIF(P8:P50,"有")</f>
        <v>14</v>
      </c>
      <c r="Q51" s="74">
        <f>COUNTIF(Q8:Q50,"有")</f>
        <v>9</v>
      </c>
    </row>
    <row r="52" spans="1:17" s="29" customFormat="1" ht="23.25" customHeight="1">
      <c r="A52" s="76"/>
      <c r="B52" s="28"/>
      <c r="C52" s="28"/>
      <c r="D52" s="28"/>
      <c r="E52" s="28"/>
      <c r="F52" s="28"/>
      <c r="G52" s="28"/>
      <c r="H52" s="33"/>
      <c r="I52" s="33"/>
      <c r="J52" s="33"/>
      <c r="K52" s="33"/>
      <c r="L52" s="33"/>
      <c r="M52" s="33"/>
      <c r="P52" s="33"/>
      <c r="Q52" s="33"/>
    </row>
    <row r="53" spans="1:7" ht="23.25" customHeight="1">
      <c r="A53" s="30"/>
      <c r="B53" s="30"/>
      <c r="C53" s="30"/>
      <c r="D53" s="30"/>
      <c r="E53" s="30"/>
      <c r="F53" s="31"/>
      <c r="G53" s="31"/>
    </row>
    <row r="58" ht="13.5">
      <c r="A58" s="77"/>
    </row>
    <row r="59" ht="13.5">
      <c r="A59" s="77"/>
    </row>
  </sheetData>
  <sheetProtection/>
  <mergeCells count="25">
    <mergeCell ref="A4:A7"/>
    <mergeCell ref="B4:C4"/>
    <mergeCell ref="C5:C6"/>
    <mergeCell ref="N4:O4"/>
    <mergeCell ref="F5:F6"/>
    <mergeCell ref="B5:B6"/>
    <mergeCell ref="J4:K4"/>
    <mergeCell ref="N5:N6"/>
    <mergeCell ref="H5:H6"/>
    <mergeCell ref="L5:L6"/>
    <mergeCell ref="M5:M6"/>
    <mergeCell ref="P4:Q4"/>
    <mergeCell ref="P5:P6"/>
    <mergeCell ref="Q5:Q6"/>
    <mergeCell ref="F4:G4"/>
    <mergeCell ref="O5:O6"/>
    <mergeCell ref="L4:M4"/>
    <mergeCell ref="E5:E6"/>
    <mergeCell ref="D4:E4"/>
    <mergeCell ref="D5:D6"/>
    <mergeCell ref="J5:J6"/>
    <mergeCell ref="K5:K6"/>
    <mergeCell ref="G5:G6"/>
    <mergeCell ref="I5:I6"/>
    <mergeCell ref="H4:I4"/>
  </mergeCells>
  <dataValidations count="2">
    <dataValidation type="list" allowBlank="1" showInputMessage="1" showErrorMessage="1" sqref="H8:H17 F8:F17 D8:D17 F19:F50 D19:D50 H19:H50 J19:J50 J8:J17 D18:M18 L8:L17 L19:L50 P18:Q18 P8:P17 P19:P50">
      <formula1>$A$58:$A$59</formula1>
    </dataValidation>
    <dataValidation showInputMessage="1" showErrorMessage="1" sqref="K8:K17 Q19:Q50 G8:G17 G19:G50 E19:E50 I19:I50 I8:I17 K19:K50 M8:M17 M19:M50 Q8:Q17 E8:E17"/>
  </dataValidation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landscape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S53"/>
  <sheetViews>
    <sheetView view="pageBreakPreview" zoomScaleNormal="75" zoomScaleSheetLayoutView="100" zoomScalePageLayoutView="0" workbookViewId="0" topLeftCell="A1">
      <pane xSplit="1" ySplit="6" topLeftCell="B7" activePane="bottomRight" state="frozen"/>
      <selection pane="topLeft" activeCell="E50" activeCellId="1" sqref="C8:C50 E8:E50"/>
      <selection pane="topRight" activeCell="E50" activeCellId="1" sqref="C8:C50 E8:E50"/>
      <selection pane="bottomLeft" activeCell="E50" activeCellId="1" sqref="C8:C50 E8:E50"/>
      <selection pane="bottomRight" activeCell="B7" sqref="B7:M50"/>
    </sheetView>
  </sheetViews>
  <sheetFormatPr defaultColWidth="9.00390625" defaultRowHeight="13.5"/>
  <cols>
    <col min="1" max="13" width="18.75390625" style="8" customWidth="1"/>
    <col min="14" max="16384" width="9.00390625" style="8" customWidth="1"/>
  </cols>
  <sheetData>
    <row r="1" spans="1:19" s="4" customFormat="1" ht="18.75">
      <c r="A1" s="1" t="s">
        <v>40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="29" customFormat="1" ht="18.75" customHeight="1">
      <c r="A2" s="174" t="s">
        <v>39</v>
      </c>
    </row>
    <row r="3" spans="8:13" s="32" customFormat="1" ht="13.5" customHeight="1" thickBot="1">
      <c r="H3" s="34"/>
      <c r="I3" s="175"/>
      <c r="K3" s="34"/>
      <c r="L3" s="176"/>
      <c r="M3" s="176"/>
    </row>
    <row r="4" spans="1:13" s="32" customFormat="1" ht="17.25" customHeight="1">
      <c r="A4" s="338" t="s">
        <v>18</v>
      </c>
      <c r="B4" s="331" t="s">
        <v>34</v>
      </c>
      <c r="C4" s="332"/>
      <c r="D4" s="332"/>
      <c r="E4" s="333"/>
      <c r="F4" s="335" t="s">
        <v>35</v>
      </c>
      <c r="G4" s="332"/>
      <c r="H4" s="332"/>
      <c r="I4" s="333"/>
      <c r="J4" s="335" t="s">
        <v>27</v>
      </c>
      <c r="K4" s="333"/>
      <c r="L4" s="332" t="s">
        <v>50</v>
      </c>
      <c r="M4" s="337"/>
    </row>
    <row r="5" spans="1:13" s="32" customFormat="1" ht="43.5" customHeight="1">
      <c r="A5" s="339"/>
      <c r="B5" s="327" t="s">
        <v>62</v>
      </c>
      <c r="C5" s="328"/>
      <c r="D5" s="329" t="s">
        <v>63</v>
      </c>
      <c r="E5" s="330"/>
      <c r="F5" s="334" t="s">
        <v>62</v>
      </c>
      <c r="G5" s="328"/>
      <c r="H5" s="329" t="s">
        <v>63</v>
      </c>
      <c r="I5" s="330"/>
      <c r="J5" s="163" t="s">
        <v>64</v>
      </c>
      <c r="K5" s="164" t="s">
        <v>66</v>
      </c>
      <c r="L5" s="161" t="s">
        <v>65</v>
      </c>
      <c r="M5" s="165" t="s">
        <v>67</v>
      </c>
    </row>
    <row r="6" spans="1:13" s="32" customFormat="1" ht="15" customHeight="1" thickBot="1">
      <c r="A6" s="340"/>
      <c r="B6" s="177" t="s">
        <v>32</v>
      </c>
      <c r="C6" s="178" t="s">
        <v>26</v>
      </c>
      <c r="D6" s="179" t="s">
        <v>32</v>
      </c>
      <c r="E6" s="180" t="s">
        <v>26</v>
      </c>
      <c r="F6" s="181" t="s">
        <v>32</v>
      </c>
      <c r="G6" s="178" t="s">
        <v>26</v>
      </c>
      <c r="H6" s="179" t="s">
        <v>32</v>
      </c>
      <c r="I6" s="180" t="s">
        <v>26</v>
      </c>
      <c r="J6" s="182" t="s">
        <v>31</v>
      </c>
      <c r="K6" s="183" t="s">
        <v>31</v>
      </c>
      <c r="L6" s="184" t="s">
        <v>31</v>
      </c>
      <c r="M6" s="185" t="s">
        <v>31</v>
      </c>
    </row>
    <row r="7" spans="1:13" ht="18.75" customHeight="1">
      <c r="A7" s="186" t="s">
        <v>13</v>
      </c>
      <c r="B7" s="214">
        <v>3925</v>
      </c>
      <c r="C7" s="215">
        <v>13829</v>
      </c>
      <c r="D7" s="216">
        <v>3748</v>
      </c>
      <c r="E7" s="217">
        <v>10662</v>
      </c>
      <c r="F7" s="218">
        <v>221</v>
      </c>
      <c r="G7" s="215">
        <v>744</v>
      </c>
      <c r="H7" s="216">
        <v>215</v>
      </c>
      <c r="I7" s="217">
        <v>638</v>
      </c>
      <c r="J7" s="218">
        <v>5</v>
      </c>
      <c r="K7" s="217">
        <v>5</v>
      </c>
      <c r="L7" s="219">
        <v>1015</v>
      </c>
      <c r="M7" s="220">
        <v>714</v>
      </c>
    </row>
    <row r="8" spans="1:13" s="188" customFormat="1" ht="18.75" customHeight="1">
      <c r="A8" s="187" t="s">
        <v>71</v>
      </c>
      <c r="B8" s="221">
        <v>150</v>
      </c>
      <c r="C8" s="222">
        <v>280</v>
      </c>
      <c r="D8" s="223">
        <v>108</v>
      </c>
      <c r="E8" s="224">
        <v>165</v>
      </c>
      <c r="F8" s="225">
        <v>127</v>
      </c>
      <c r="G8" s="222">
        <v>235</v>
      </c>
      <c r="H8" s="223">
        <v>60</v>
      </c>
      <c r="I8" s="224">
        <v>106</v>
      </c>
      <c r="J8" s="225">
        <v>2</v>
      </c>
      <c r="K8" s="224">
        <v>1</v>
      </c>
      <c r="L8" s="226">
        <v>12</v>
      </c>
      <c r="M8" s="227">
        <v>13</v>
      </c>
    </row>
    <row r="9" spans="1:13" s="188" customFormat="1" ht="18.75" customHeight="1">
      <c r="A9" s="187" t="s">
        <v>75</v>
      </c>
      <c r="B9" s="221">
        <v>4</v>
      </c>
      <c r="C9" s="222">
        <v>8</v>
      </c>
      <c r="D9" s="223">
        <v>2</v>
      </c>
      <c r="E9" s="224">
        <v>4</v>
      </c>
      <c r="F9" s="225">
        <v>2</v>
      </c>
      <c r="G9" s="222">
        <v>4</v>
      </c>
      <c r="H9" s="223">
        <v>0</v>
      </c>
      <c r="I9" s="224">
        <v>0</v>
      </c>
      <c r="J9" s="225">
        <v>1</v>
      </c>
      <c r="K9" s="224">
        <v>0</v>
      </c>
      <c r="L9" s="226">
        <v>5</v>
      </c>
      <c r="M9" s="227">
        <v>7</v>
      </c>
    </row>
    <row r="10" spans="1:13" s="188" customFormat="1" ht="18.75" customHeight="1">
      <c r="A10" s="187" t="s">
        <v>76</v>
      </c>
      <c r="B10" s="221">
        <v>12</v>
      </c>
      <c r="C10" s="222">
        <v>24</v>
      </c>
      <c r="D10" s="223">
        <v>10</v>
      </c>
      <c r="E10" s="224">
        <v>20</v>
      </c>
      <c r="F10" s="225">
        <v>0</v>
      </c>
      <c r="G10" s="222">
        <v>0</v>
      </c>
      <c r="H10" s="223">
        <v>1</v>
      </c>
      <c r="I10" s="224">
        <v>5</v>
      </c>
      <c r="J10" s="225">
        <v>0</v>
      </c>
      <c r="K10" s="224">
        <v>0</v>
      </c>
      <c r="L10" s="226">
        <v>0</v>
      </c>
      <c r="M10" s="227">
        <v>0</v>
      </c>
    </row>
    <row r="11" spans="1:13" s="188" customFormat="1" ht="18.75" customHeight="1">
      <c r="A11" s="187" t="s">
        <v>77</v>
      </c>
      <c r="B11" s="228">
        <v>76</v>
      </c>
      <c r="C11" s="229">
        <v>152</v>
      </c>
      <c r="D11" s="230">
        <v>130</v>
      </c>
      <c r="E11" s="231">
        <v>260</v>
      </c>
      <c r="F11" s="232">
        <v>40</v>
      </c>
      <c r="G11" s="229">
        <v>80</v>
      </c>
      <c r="H11" s="230">
        <v>35</v>
      </c>
      <c r="I11" s="231">
        <v>70</v>
      </c>
      <c r="J11" s="232">
        <v>2</v>
      </c>
      <c r="K11" s="231">
        <v>2</v>
      </c>
      <c r="L11" s="233">
        <v>15</v>
      </c>
      <c r="M11" s="234">
        <v>12</v>
      </c>
    </row>
    <row r="12" spans="1:13" s="188" customFormat="1" ht="18.75" customHeight="1">
      <c r="A12" s="187" t="s">
        <v>78</v>
      </c>
      <c r="B12" s="221">
        <v>417</v>
      </c>
      <c r="C12" s="222">
        <v>788</v>
      </c>
      <c r="D12" s="223">
        <v>430</v>
      </c>
      <c r="E12" s="224">
        <v>669</v>
      </c>
      <c r="F12" s="225">
        <v>42</v>
      </c>
      <c r="G12" s="222">
        <v>118</v>
      </c>
      <c r="H12" s="223">
        <v>20</v>
      </c>
      <c r="I12" s="224">
        <v>57</v>
      </c>
      <c r="J12" s="225">
        <v>1</v>
      </c>
      <c r="K12" s="224">
        <v>2</v>
      </c>
      <c r="L12" s="226">
        <v>33</v>
      </c>
      <c r="M12" s="227">
        <v>44</v>
      </c>
    </row>
    <row r="13" spans="1:13" s="188" customFormat="1" ht="18.75" customHeight="1">
      <c r="A13" s="187" t="s">
        <v>79</v>
      </c>
      <c r="B13" s="221">
        <v>200</v>
      </c>
      <c r="C13" s="222">
        <v>400</v>
      </c>
      <c r="D13" s="223">
        <v>181</v>
      </c>
      <c r="E13" s="224">
        <v>464</v>
      </c>
      <c r="F13" s="225">
        <v>5</v>
      </c>
      <c r="G13" s="222">
        <v>15</v>
      </c>
      <c r="H13" s="223">
        <v>24</v>
      </c>
      <c r="I13" s="224">
        <v>77</v>
      </c>
      <c r="J13" s="225">
        <v>2</v>
      </c>
      <c r="K13" s="224">
        <v>2</v>
      </c>
      <c r="L13" s="226">
        <v>80</v>
      </c>
      <c r="M13" s="227">
        <v>72</v>
      </c>
    </row>
    <row r="14" spans="1:13" s="188" customFormat="1" ht="18.75" customHeight="1">
      <c r="A14" s="187" t="s">
        <v>80</v>
      </c>
      <c r="B14" s="221">
        <v>62</v>
      </c>
      <c r="C14" s="222">
        <v>750</v>
      </c>
      <c r="D14" s="223">
        <v>63</v>
      </c>
      <c r="E14" s="224">
        <v>832</v>
      </c>
      <c r="F14" s="225">
        <v>11</v>
      </c>
      <c r="G14" s="222">
        <v>114</v>
      </c>
      <c r="H14" s="223">
        <v>10</v>
      </c>
      <c r="I14" s="224">
        <v>295</v>
      </c>
      <c r="J14" s="225">
        <v>5</v>
      </c>
      <c r="K14" s="224">
        <v>5</v>
      </c>
      <c r="L14" s="226">
        <v>55</v>
      </c>
      <c r="M14" s="227">
        <v>47</v>
      </c>
    </row>
    <row r="15" spans="1:13" s="188" customFormat="1" ht="18.75" customHeight="1">
      <c r="A15" s="187" t="s">
        <v>81</v>
      </c>
      <c r="B15" s="221">
        <v>10</v>
      </c>
      <c r="C15" s="222">
        <v>100</v>
      </c>
      <c r="D15" s="223">
        <v>25</v>
      </c>
      <c r="E15" s="224">
        <v>40</v>
      </c>
      <c r="F15" s="225">
        <v>0</v>
      </c>
      <c r="G15" s="222">
        <v>0</v>
      </c>
      <c r="H15" s="223">
        <v>0</v>
      </c>
      <c r="I15" s="224">
        <v>0</v>
      </c>
      <c r="J15" s="225">
        <v>1</v>
      </c>
      <c r="K15" s="224">
        <v>1</v>
      </c>
      <c r="L15" s="226">
        <v>1</v>
      </c>
      <c r="M15" s="227">
        <v>0</v>
      </c>
    </row>
    <row r="16" spans="1:13" s="188" customFormat="1" ht="18.75" customHeight="1">
      <c r="A16" s="187" t="s">
        <v>82</v>
      </c>
      <c r="B16" s="221">
        <v>10</v>
      </c>
      <c r="C16" s="222">
        <v>20</v>
      </c>
      <c r="D16" s="223">
        <v>4</v>
      </c>
      <c r="E16" s="224">
        <v>12</v>
      </c>
      <c r="F16" s="225">
        <v>2</v>
      </c>
      <c r="G16" s="222">
        <v>6</v>
      </c>
      <c r="H16" s="223">
        <v>0</v>
      </c>
      <c r="I16" s="224">
        <v>0</v>
      </c>
      <c r="J16" s="225">
        <v>1</v>
      </c>
      <c r="K16" s="224">
        <v>1</v>
      </c>
      <c r="L16" s="226">
        <v>0</v>
      </c>
      <c r="M16" s="227">
        <v>0</v>
      </c>
    </row>
    <row r="17" spans="1:13" s="188" customFormat="1" ht="18.75" customHeight="1">
      <c r="A17" s="187" t="s">
        <v>73</v>
      </c>
      <c r="B17" s="228">
        <v>623</v>
      </c>
      <c r="C17" s="229">
        <v>1082</v>
      </c>
      <c r="D17" s="230">
        <v>688</v>
      </c>
      <c r="E17" s="231">
        <v>1070</v>
      </c>
      <c r="F17" s="232">
        <v>23</v>
      </c>
      <c r="G17" s="229">
        <v>48</v>
      </c>
      <c r="H17" s="230">
        <v>27</v>
      </c>
      <c r="I17" s="231">
        <v>52</v>
      </c>
      <c r="J17" s="232">
        <v>3</v>
      </c>
      <c r="K17" s="231">
        <v>3</v>
      </c>
      <c r="L17" s="233">
        <v>60</v>
      </c>
      <c r="M17" s="234">
        <v>39</v>
      </c>
    </row>
    <row r="18" spans="1:13" s="188" customFormat="1" ht="18.75" customHeight="1">
      <c r="A18" s="187" t="s">
        <v>83</v>
      </c>
      <c r="B18" s="221">
        <v>1278</v>
      </c>
      <c r="C18" s="222">
        <v>2252</v>
      </c>
      <c r="D18" s="223">
        <v>1197</v>
      </c>
      <c r="E18" s="224">
        <v>2124</v>
      </c>
      <c r="F18" s="225">
        <v>26</v>
      </c>
      <c r="G18" s="222">
        <v>189</v>
      </c>
      <c r="H18" s="223">
        <v>12</v>
      </c>
      <c r="I18" s="224">
        <v>145</v>
      </c>
      <c r="J18" s="225">
        <v>2</v>
      </c>
      <c r="K18" s="224">
        <v>2</v>
      </c>
      <c r="L18" s="226">
        <v>50</v>
      </c>
      <c r="M18" s="227">
        <v>39</v>
      </c>
    </row>
    <row r="19" spans="1:13" s="188" customFormat="1" ht="18.75" customHeight="1">
      <c r="A19" s="187" t="s">
        <v>84</v>
      </c>
      <c r="B19" s="221">
        <v>240</v>
      </c>
      <c r="C19" s="222">
        <v>775</v>
      </c>
      <c r="D19" s="223">
        <v>350</v>
      </c>
      <c r="E19" s="224">
        <v>761</v>
      </c>
      <c r="F19" s="225">
        <v>25</v>
      </c>
      <c r="G19" s="222">
        <v>60</v>
      </c>
      <c r="H19" s="223">
        <v>19</v>
      </c>
      <c r="I19" s="224">
        <v>40</v>
      </c>
      <c r="J19" s="225">
        <v>2</v>
      </c>
      <c r="K19" s="224">
        <v>2</v>
      </c>
      <c r="L19" s="226">
        <v>30</v>
      </c>
      <c r="M19" s="227">
        <v>34</v>
      </c>
    </row>
    <row r="20" spans="1:13" s="188" customFormat="1" ht="18.75" customHeight="1">
      <c r="A20" s="187" t="s">
        <v>85</v>
      </c>
      <c r="B20" s="228">
        <v>270</v>
      </c>
      <c r="C20" s="229">
        <v>432</v>
      </c>
      <c r="D20" s="230">
        <v>150</v>
      </c>
      <c r="E20" s="231">
        <v>257</v>
      </c>
      <c r="F20" s="232">
        <v>2</v>
      </c>
      <c r="G20" s="229">
        <v>4</v>
      </c>
      <c r="H20" s="230">
        <v>12</v>
      </c>
      <c r="I20" s="231">
        <v>25</v>
      </c>
      <c r="J20" s="232">
        <v>3</v>
      </c>
      <c r="K20" s="231">
        <v>3</v>
      </c>
      <c r="L20" s="233">
        <v>10</v>
      </c>
      <c r="M20" s="234">
        <v>10</v>
      </c>
    </row>
    <row r="21" spans="1:13" s="188" customFormat="1" ht="18.75" customHeight="1">
      <c r="A21" s="187" t="s">
        <v>86</v>
      </c>
      <c r="B21" s="221">
        <v>143</v>
      </c>
      <c r="C21" s="222">
        <v>300</v>
      </c>
      <c r="D21" s="223">
        <v>219</v>
      </c>
      <c r="E21" s="224">
        <v>392</v>
      </c>
      <c r="F21" s="225">
        <v>38</v>
      </c>
      <c r="G21" s="222">
        <v>102</v>
      </c>
      <c r="H21" s="223">
        <v>22</v>
      </c>
      <c r="I21" s="224">
        <v>60</v>
      </c>
      <c r="J21" s="225">
        <v>3</v>
      </c>
      <c r="K21" s="224">
        <v>3</v>
      </c>
      <c r="L21" s="226">
        <v>26</v>
      </c>
      <c r="M21" s="227">
        <v>16</v>
      </c>
    </row>
    <row r="22" spans="1:13" s="188" customFormat="1" ht="18.75" customHeight="1">
      <c r="A22" s="187" t="s">
        <v>87</v>
      </c>
      <c r="B22" s="221">
        <v>690</v>
      </c>
      <c r="C22" s="222">
        <v>1587</v>
      </c>
      <c r="D22" s="223">
        <v>741</v>
      </c>
      <c r="E22" s="224">
        <v>1457</v>
      </c>
      <c r="F22" s="225">
        <v>8</v>
      </c>
      <c r="G22" s="222">
        <v>153</v>
      </c>
      <c r="H22" s="223">
        <v>4</v>
      </c>
      <c r="I22" s="224">
        <v>48</v>
      </c>
      <c r="J22" s="225">
        <v>3</v>
      </c>
      <c r="K22" s="224">
        <v>3</v>
      </c>
      <c r="L22" s="226">
        <v>30</v>
      </c>
      <c r="M22" s="227">
        <v>28</v>
      </c>
    </row>
    <row r="23" spans="1:13" s="188" customFormat="1" ht="18.75" customHeight="1">
      <c r="A23" s="187" t="s">
        <v>88</v>
      </c>
      <c r="B23" s="221">
        <v>21</v>
      </c>
      <c r="C23" s="222">
        <v>500</v>
      </c>
      <c r="D23" s="223">
        <v>17</v>
      </c>
      <c r="E23" s="224">
        <v>506</v>
      </c>
      <c r="F23" s="225">
        <v>2</v>
      </c>
      <c r="G23" s="222">
        <v>80</v>
      </c>
      <c r="H23" s="223">
        <v>1</v>
      </c>
      <c r="I23" s="224">
        <v>57</v>
      </c>
      <c r="J23" s="225">
        <v>4</v>
      </c>
      <c r="K23" s="224">
        <v>4</v>
      </c>
      <c r="L23" s="226">
        <v>13</v>
      </c>
      <c r="M23" s="227">
        <v>5</v>
      </c>
    </row>
    <row r="24" spans="1:13" s="188" customFormat="1" ht="18.75" customHeight="1">
      <c r="A24" s="187" t="s">
        <v>89</v>
      </c>
      <c r="B24" s="221">
        <v>30</v>
      </c>
      <c r="C24" s="222">
        <v>176</v>
      </c>
      <c r="D24" s="223">
        <v>107</v>
      </c>
      <c r="E24" s="224">
        <v>195</v>
      </c>
      <c r="F24" s="225">
        <v>11</v>
      </c>
      <c r="G24" s="222">
        <v>18</v>
      </c>
      <c r="H24" s="223">
        <v>23</v>
      </c>
      <c r="I24" s="224">
        <v>54</v>
      </c>
      <c r="J24" s="225">
        <v>1</v>
      </c>
      <c r="K24" s="224">
        <v>1</v>
      </c>
      <c r="L24" s="226">
        <v>41</v>
      </c>
      <c r="M24" s="227">
        <v>59</v>
      </c>
    </row>
    <row r="25" spans="1:13" s="188" customFormat="1" ht="18.75" customHeight="1">
      <c r="A25" s="187" t="s">
        <v>91</v>
      </c>
      <c r="B25" s="228">
        <v>250</v>
      </c>
      <c r="C25" s="229">
        <v>625</v>
      </c>
      <c r="D25" s="230">
        <v>493</v>
      </c>
      <c r="E25" s="231">
        <v>648</v>
      </c>
      <c r="F25" s="232">
        <v>44</v>
      </c>
      <c r="G25" s="229">
        <v>22</v>
      </c>
      <c r="H25" s="230">
        <v>112</v>
      </c>
      <c r="I25" s="231">
        <v>88</v>
      </c>
      <c r="J25" s="232">
        <v>1</v>
      </c>
      <c r="K25" s="231">
        <v>1</v>
      </c>
      <c r="L25" s="233">
        <v>25</v>
      </c>
      <c r="M25" s="234">
        <v>32</v>
      </c>
    </row>
    <row r="26" spans="1:13" s="188" customFormat="1" ht="18.75" customHeight="1">
      <c r="A26" s="187" t="s">
        <v>92</v>
      </c>
      <c r="B26" s="228">
        <v>301</v>
      </c>
      <c r="C26" s="229">
        <v>741</v>
      </c>
      <c r="D26" s="230">
        <v>281</v>
      </c>
      <c r="E26" s="231">
        <v>718</v>
      </c>
      <c r="F26" s="232">
        <v>30</v>
      </c>
      <c r="G26" s="229">
        <v>148</v>
      </c>
      <c r="H26" s="230">
        <v>20</v>
      </c>
      <c r="I26" s="231">
        <v>108</v>
      </c>
      <c r="J26" s="232">
        <v>2</v>
      </c>
      <c r="K26" s="231">
        <v>2</v>
      </c>
      <c r="L26" s="233">
        <v>20</v>
      </c>
      <c r="M26" s="234">
        <v>16</v>
      </c>
    </row>
    <row r="27" spans="1:13" s="188" customFormat="1" ht="18.75" customHeight="1">
      <c r="A27" s="187" t="s">
        <v>74</v>
      </c>
      <c r="B27" s="228">
        <v>693</v>
      </c>
      <c r="C27" s="229">
        <v>1039</v>
      </c>
      <c r="D27" s="230">
        <v>823</v>
      </c>
      <c r="E27" s="231">
        <v>1077</v>
      </c>
      <c r="F27" s="232">
        <v>5</v>
      </c>
      <c r="G27" s="229">
        <v>6</v>
      </c>
      <c r="H27" s="230">
        <v>12</v>
      </c>
      <c r="I27" s="231">
        <v>21</v>
      </c>
      <c r="J27" s="232">
        <v>6</v>
      </c>
      <c r="K27" s="231">
        <v>6</v>
      </c>
      <c r="L27" s="233">
        <v>20</v>
      </c>
      <c r="M27" s="234">
        <v>34</v>
      </c>
    </row>
    <row r="28" spans="1:13" s="188" customFormat="1" ht="18.75" customHeight="1">
      <c r="A28" s="187" t="s">
        <v>93</v>
      </c>
      <c r="B28" s="221">
        <v>630</v>
      </c>
      <c r="C28" s="222">
        <v>1391</v>
      </c>
      <c r="D28" s="223">
        <v>545</v>
      </c>
      <c r="E28" s="224">
        <v>1158</v>
      </c>
      <c r="F28" s="225">
        <v>16</v>
      </c>
      <c r="G28" s="222">
        <v>132</v>
      </c>
      <c r="H28" s="223">
        <v>19</v>
      </c>
      <c r="I28" s="224">
        <v>66</v>
      </c>
      <c r="J28" s="225">
        <v>2</v>
      </c>
      <c r="K28" s="224">
        <v>2</v>
      </c>
      <c r="L28" s="226">
        <v>50</v>
      </c>
      <c r="M28" s="227">
        <v>56</v>
      </c>
    </row>
    <row r="29" spans="1:13" s="188" customFormat="1" ht="18.75" customHeight="1">
      <c r="A29" s="187" t="s">
        <v>94</v>
      </c>
      <c r="B29" s="221">
        <v>520</v>
      </c>
      <c r="C29" s="222">
        <v>910</v>
      </c>
      <c r="D29" s="223">
        <v>663</v>
      </c>
      <c r="E29" s="224">
        <v>768</v>
      </c>
      <c r="F29" s="225">
        <v>50</v>
      </c>
      <c r="G29" s="222">
        <v>100</v>
      </c>
      <c r="H29" s="223">
        <v>69</v>
      </c>
      <c r="I29" s="224">
        <v>153</v>
      </c>
      <c r="J29" s="225">
        <v>3</v>
      </c>
      <c r="K29" s="224">
        <v>2</v>
      </c>
      <c r="L29" s="226">
        <v>40</v>
      </c>
      <c r="M29" s="227">
        <v>30</v>
      </c>
    </row>
    <row r="30" spans="1:13" s="188" customFormat="1" ht="18.75" customHeight="1">
      <c r="A30" s="187" t="s">
        <v>95</v>
      </c>
      <c r="B30" s="221">
        <v>130</v>
      </c>
      <c r="C30" s="222">
        <v>195</v>
      </c>
      <c r="D30" s="223">
        <v>78</v>
      </c>
      <c r="E30" s="224">
        <v>120</v>
      </c>
      <c r="F30" s="225">
        <v>5</v>
      </c>
      <c r="G30" s="222">
        <v>18</v>
      </c>
      <c r="H30" s="223">
        <v>0</v>
      </c>
      <c r="I30" s="224">
        <v>0</v>
      </c>
      <c r="J30" s="225">
        <v>2</v>
      </c>
      <c r="K30" s="224">
        <v>3</v>
      </c>
      <c r="L30" s="226">
        <v>23</v>
      </c>
      <c r="M30" s="227">
        <v>31</v>
      </c>
    </row>
    <row r="31" spans="1:13" s="188" customFormat="1" ht="18.75" customHeight="1">
      <c r="A31" s="187" t="s">
        <v>96</v>
      </c>
      <c r="B31" s="221">
        <v>519</v>
      </c>
      <c r="C31" s="222">
        <v>685</v>
      </c>
      <c r="D31" s="223">
        <v>518</v>
      </c>
      <c r="E31" s="224">
        <v>669</v>
      </c>
      <c r="F31" s="225">
        <v>11</v>
      </c>
      <c r="G31" s="222">
        <v>30</v>
      </c>
      <c r="H31" s="223">
        <v>13</v>
      </c>
      <c r="I31" s="224">
        <v>48</v>
      </c>
      <c r="J31" s="225">
        <v>2</v>
      </c>
      <c r="K31" s="224">
        <v>2</v>
      </c>
      <c r="L31" s="226">
        <v>25</v>
      </c>
      <c r="M31" s="227">
        <v>22</v>
      </c>
    </row>
    <row r="32" spans="1:13" s="188" customFormat="1" ht="18.75" customHeight="1">
      <c r="A32" s="187" t="s">
        <v>1</v>
      </c>
      <c r="B32" s="228">
        <v>229</v>
      </c>
      <c r="C32" s="229">
        <v>570</v>
      </c>
      <c r="D32" s="230">
        <v>237</v>
      </c>
      <c r="E32" s="231">
        <v>384</v>
      </c>
      <c r="F32" s="232">
        <v>9</v>
      </c>
      <c r="G32" s="229">
        <v>35</v>
      </c>
      <c r="H32" s="230">
        <v>10</v>
      </c>
      <c r="I32" s="231">
        <v>25</v>
      </c>
      <c r="J32" s="232">
        <v>2</v>
      </c>
      <c r="K32" s="231">
        <v>2</v>
      </c>
      <c r="L32" s="233">
        <v>11</v>
      </c>
      <c r="M32" s="234">
        <v>14</v>
      </c>
    </row>
    <row r="33" spans="1:13" s="188" customFormat="1" ht="18.75" customHeight="1">
      <c r="A33" s="187" t="s">
        <v>97</v>
      </c>
      <c r="B33" s="228">
        <v>60</v>
      </c>
      <c r="C33" s="229">
        <v>90</v>
      </c>
      <c r="D33" s="230">
        <v>95</v>
      </c>
      <c r="E33" s="231">
        <v>125</v>
      </c>
      <c r="F33" s="232">
        <v>26</v>
      </c>
      <c r="G33" s="229">
        <v>90</v>
      </c>
      <c r="H33" s="230">
        <v>59</v>
      </c>
      <c r="I33" s="231">
        <v>125</v>
      </c>
      <c r="J33" s="232">
        <v>1</v>
      </c>
      <c r="K33" s="231">
        <v>1</v>
      </c>
      <c r="L33" s="233">
        <v>13</v>
      </c>
      <c r="M33" s="234">
        <v>12</v>
      </c>
    </row>
    <row r="34" spans="1:13" s="188" customFormat="1" ht="18.75" customHeight="1">
      <c r="A34" s="187" t="s">
        <v>98</v>
      </c>
      <c r="B34" s="221">
        <v>14</v>
      </c>
      <c r="C34" s="222">
        <v>28</v>
      </c>
      <c r="D34" s="223">
        <v>21</v>
      </c>
      <c r="E34" s="224">
        <v>57</v>
      </c>
      <c r="F34" s="225">
        <v>0</v>
      </c>
      <c r="G34" s="222">
        <v>0</v>
      </c>
      <c r="H34" s="223">
        <v>0</v>
      </c>
      <c r="I34" s="224">
        <v>0</v>
      </c>
      <c r="J34" s="225">
        <v>0</v>
      </c>
      <c r="K34" s="224">
        <v>0</v>
      </c>
      <c r="L34" s="226">
        <v>11</v>
      </c>
      <c r="M34" s="227">
        <v>6</v>
      </c>
    </row>
    <row r="35" spans="1:13" s="188" customFormat="1" ht="18.75" customHeight="1">
      <c r="A35" s="187" t="s">
        <v>99</v>
      </c>
      <c r="B35" s="221">
        <v>3</v>
      </c>
      <c r="C35" s="222">
        <v>9</v>
      </c>
      <c r="D35" s="223">
        <v>14</v>
      </c>
      <c r="E35" s="224">
        <v>30</v>
      </c>
      <c r="F35" s="225">
        <v>0</v>
      </c>
      <c r="G35" s="222">
        <v>0</v>
      </c>
      <c r="H35" s="223">
        <v>0</v>
      </c>
      <c r="I35" s="224">
        <v>0</v>
      </c>
      <c r="J35" s="225">
        <v>0</v>
      </c>
      <c r="K35" s="224">
        <v>0</v>
      </c>
      <c r="L35" s="226">
        <v>10</v>
      </c>
      <c r="M35" s="227">
        <v>0</v>
      </c>
    </row>
    <row r="36" spans="1:13" s="188" customFormat="1" ht="18.75" customHeight="1">
      <c r="A36" s="187" t="s">
        <v>100</v>
      </c>
      <c r="B36" s="221">
        <v>2</v>
      </c>
      <c r="C36" s="222">
        <v>15</v>
      </c>
      <c r="D36" s="223">
        <v>0</v>
      </c>
      <c r="E36" s="224">
        <v>0</v>
      </c>
      <c r="F36" s="225">
        <v>0</v>
      </c>
      <c r="G36" s="222">
        <v>0</v>
      </c>
      <c r="H36" s="223">
        <v>0</v>
      </c>
      <c r="I36" s="224">
        <v>0</v>
      </c>
      <c r="J36" s="225">
        <v>0</v>
      </c>
      <c r="K36" s="224">
        <v>0</v>
      </c>
      <c r="L36" s="226">
        <v>0</v>
      </c>
      <c r="M36" s="227">
        <v>0</v>
      </c>
    </row>
    <row r="37" spans="1:13" s="188" customFormat="1" ht="18.75" customHeight="1">
      <c r="A37" s="187" t="s">
        <v>72</v>
      </c>
      <c r="B37" s="221">
        <v>3519</v>
      </c>
      <c r="C37" s="222">
        <v>5560</v>
      </c>
      <c r="D37" s="223">
        <v>2727</v>
      </c>
      <c r="E37" s="224">
        <v>7749</v>
      </c>
      <c r="F37" s="225">
        <v>162</v>
      </c>
      <c r="G37" s="222">
        <v>732</v>
      </c>
      <c r="H37" s="223">
        <v>161</v>
      </c>
      <c r="I37" s="224">
        <v>1379</v>
      </c>
      <c r="J37" s="225">
        <v>8</v>
      </c>
      <c r="K37" s="224">
        <v>8</v>
      </c>
      <c r="L37" s="226">
        <v>150</v>
      </c>
      <c r="M37" s="227">
        <v>49</v>
      </c>
    </row>
    <row r="38" spans="1:13" s="188" customFormat="1" ht="18.75" customHeight="1">
      <c r="A38" s="187" t="s">
        <v>101</v>
      </c>
      <c r="B38" s="221">
        <v>46</v>
      </c>
      <c r="C38" s="222">
        <v>221</v>
      </c>
      <c r="D38" s="223">
        <v>30</v>
      </c>
      <c r="E38" s="224">
        <v>164</v>
      </c>
      <c r="F38" s="225">
        <v>4</v>
      </c>
      <c r="G38" s="222">
        <v>16</v>
      </c>
      <c r="H38" s="223">
        <v>0</v>
      </c>
      <c r="I38" s="224">
        <v>0</v>
      </c>
      <c r="J38" s="225">
        <v>0</v>
      </c>
      <c r="K38" s="224">
        <v>0</v>
      </c>
      <c r="L38" s="226">
        <v>18</v>
      </c>
      <c r="M38" s="227">
        <v>8</v>
      </c>
    </row>
    <row r="39" spans="1:13" s="188" customFormat="1" ht="18.75" customHeight="1">
      <c r="A39" s="187" t="s">
        <v>102</v>
      </c>
      <c r="B39" s="221">
        <v>19</v>
      </c>
      <c r="C39" s="222">
        <v>1086</v>
      </c>
      <c r="D39" s="223">
        <v>37</v>
      </c>
      <c r="E39" s="224">
        <v>925</v>
      </c>
      <c r="F39" s="225">
        <v>4</v>
      </c>
      <c r="G39" s="222">
        <v>236</v>
      </c>
      <c r="H39" s="223">
        <v>3</v>
      </c>
      <c r="I39" s="224">
        <v>122</v>
      </c>
      <c r="J39" s="225">
        <v>2</v>
      </c>
      <c r="K39" s="224">
        <v>2</v>
      </c>
      <c r="L39" s="226">
        <v>67</v>
      </c>
      <c r="M39" s="227">
        <v>46</v>
      </c>
    </row>
    <row r="40" spans="1:13" s="188" customFormat="1" ht="18.75" customHeight="1">
      <c r="A40" s="187" t="s">
        <v>103</v>
      </c>
      <c r="B40" s="228">
        <v>28</v>
      </c>
      <c r="C40" s="229">
        <v>140</v>
      </c>
      <c r="D40" s="230">
        <v>20</v>
      </c>
      <c r="E40" s="231">
        <v>40</v>
      </c>
      <c r="F40" s="232">
        <v>1</v>
      </c>
      <c r="G40" s="229">
        <v>1</v>
      </c>
      <c r="H40" s="230">
        <v>0</v>
      </c>
      <c r="I40" s="231">
        <v>0</v>
      </c>
      <c r="J40" s="232">
        <v>1</v>
      </c>
      <c r="K40" s="231">
        <v>1</v>
      </c>
      <c r="L40" s="233">
        <v>5</v>
      </c>
      <c r="M40" s="234">
        <v>4</v>
      </c>
    </row>
    <row r="41" spans="1:13" s="188" customFormat="1" ht="18.75" customHeight="1">
      <c r="A41" s="187" t="s">
        <v>104</v>
      </c>
      <c r="B41" s="221">
        <v>4</v>
      </c>
      <c r="C41" s="222">
        <v>8</v>
      </c>
      <c r="D41" s="223">
        <v>21</v>
      </c>
      <c r="E41" s="224">
        <v>46</v>
      </c>
      <c r="F41" s="225">
        <v>0</v>
      </c>
      <c r="G41" s="222">
        <v>0</v>
      </c>
      <c r="H41" s="223">
        <v>0</v>
      </c>
      <c r="I41" s="224">
        <v>0</v>
      </c>
      <c r="J41" s="225">
        <v>0</v>
      </c>
      <c r="K41" s="224">
        <v>0</v>
      </c>
      <c r="L41" s="226">
        <v>4</v>
      </c>
      <c r="M41" s="227">
        <v>0</v>
      </c>
    </row>
    <row r="42" spans="1:13" s="188" customFormat="1" ht="18.75" customHeight="1">
      <c r="A42" s="187" t="s">
        <v>105</v>
      </c>
      <c r="B42" s="228">
        <v>630</v>
      </c>
      <c r="C42" s="229">
        <v>1180</v>
      </c>
      <c r="D42" s="230">
        <v>435</v>
      </c>
      <c r="E42" s="231">
        <v>1064</v>
      </c>
      <c r="F42" s="232">
        <v>55</v>
      </c>
      <c r="G42" s="229">
        <v>220</v>
      </c>
      <c r="H42" s="230">
        <v>52</v>
      </c>
      <c r="I42" s="231">
        <v>92</v>
      </c>
      <c r="J42" s="232">
        <v>3</v>
      </c>
      <c r="K42" s="231">
        <v>3</v>
      </c>
      <c r="L42" s="233">
        <v>20</v>
      </c>
      <c r="M42" s="234">
        <v>28</v>
      </c>
    </row>
    <row r="43" spans="1:13" s="188" customFormat="1" ht="18.75" customHeight="1">
      <c r="A43" s="187" t="s">
        <v>106</v>
      </c>
      <c r="B43" s="221">
        <v>17</v>
      </c>
      <c r="C43" s="222">
        <v>228</v>
      </c>
      <c r="D43" s="223">
        <v>147</v>
      </c>
      <c r="E43" s="224">
        <v>381</v>
      </c>
      <c r="F43" s="225">
        <v>4</v>
      </c>
      <c r="G43" s="222">
        <v>80</v>
      </c>
      <c r="H43" s="223">
        <v>36</v>
      </c>
      <c r="I43" s="224">
        <v>95</v>
      </c>
      <c r="J43" s="225">
        <v>1</v>
      </c>
      <c r="K43" s="224">
        <v>1</v>
      </c>
      <c r="L43" s="226">
        <v>25</v>
      </c>
      <c r="M43" s="227">
        <v>17</v>
      </c>
    </row>
    <row r="44" spans="1:13" s="188" customFormat="1" ht="18.75" customHeight="1">
      <c r="A44" s="187" t="s">
        <v>107</v>
      </c>
      <c r="B44" s="221">
        <v>403</v>
      </c>
      <c r="C44" s="222">
        <v>1052</v>
      </c>
      <c r="D44" s="223">
        <v>314</v>
      </c>
      <c r="E44" s="224">
        <v>927</v>
      </c>
      <c r="F44" s="225">
        <v>7</v>
      </c>
      <c r="G44" s="222">
        <v>60</v>
      </c>
      <c r="H44" s="223">
        <v>6</v>
      </c>
      <c r="I44" s="224">
        <v>27</v>
      </c>
      <c r="J44" s="225">
        <v>1</v>
      </c>
      <c r="K44" s="224">
        <v>1</v>
      </c>
      <c r="L44" s="226">
        <v>16</v>
      </c>
      <c r="M44" s="227">
        <v>10</v>
      </c>
    </row>
    <row r="45" spans="1:13" s="188" customFormat="1" ht="18.75" customHeight="1">
      <c r="A45" s="187" t="s">
        <v>108</v>
      </c>
      <c r="B45" s="221">
        <v>270</v>
      </c>
      <c r="C45" s="222">
        <v>820</v>
      </c>
      <c r="D45" s="223">
        <v>208</v>
      </c>
      <c r="E45" s="224">
        <v>462</v>
      </c>
      <c r="F45" s="225">
        <v>4</v>
      </c>
      <c r="G45" s="222">
        <v>50</v>
      </c>
      <c r="H45" s="223">
        <v>1</v>
      </c>
      <c r="I45" s="224">
        <v>5</v>
      </c>
      <c r="J45" s="225">
        <v>2</v>
      </c>
      <c r="K45" s="224">
        <v>1</v>
      </c>
      <c r="L45" s="226">
        <v>10</v>
      </c>
      <c r="M45" s="227">
        <v>7</v>
      </c>
    </row>
    <row r="46" spans="1:13" s="188" customFormat="1" ht="18.75" customHeight="1">
      <c r="A46" s="187" t="s">
        <v>109</v>
      </c>
      <c r="B46" s="221">
        <v>130</v>
      </c>
      <c r="C46" s="222">
        <v>372</v>
      </c>
      <c r="D46" s="223">
        <v>78</v>
      </c>
      <c r="E46" s="224">
        <v>186</v>
      </c>
      <c r="F46" s="225">
        <v>2</v>
      </c>
      <c r="G46" s="222">
        <v>4</v>
      </c>
      <c r="H46" s="223">
        <v>0</v>
      </c>
      <c r="I46" s="224">
        <v>0</v>
      </c>
      <c r="J46" s="225">
        <v>1</v>
      </c>
      <c r="K46" s="224">
        <v>1</v>
      </c>
      <c r="L46" s="226">
        <v>12</v>
      </c>
      <c r="M46" s="227">
        <v>6</v>
      </c>
    </row>
    <row r="47" spans="1:13" s="188" customFormat="1" ht="18.75" customHeight="1">
      <c r="A47" s="187" t="s">
        <v>110</v>
      </c>
      <c r="B47" s="221">
        <v>59</v>
      </c>
      <c r="C47" s="222">
        <v>65</v>
      </c>
      <c r="D47" s="223">
        <v>38</v>
      </c>
      <c r="E47" s="224">
        <v>35</v>
      </c>
      <c r="F47" s="225">
        <v>3</v>
      </c>
      <c r="G47" s="222">
        <v>6</v>
      </c>
      <c r="H47" s="223">
        <v>0</v>
      </c>
      <c r="I47" s="224">
        <v>0</v>
      </c>
      <c r="J47" s="225">
        <v>1</v>
      </c>
      <c r="K47" s="224">
        <v>1</v>
      </c>
      <c r="L47" s="226">
        <v>10</v>
      </c>
      <c r="M47" s="227">
        <v>6</v>
      </c>
    </row>
    <row r="48" spans="1:13" s="188" customFormat="1" ht="18.75" customHeight="1">
      <c r="A48" s="187" t="s">
        <v>111</v>
      </c>
      <c r="B48" s="228">
        <v>4</v>
      </c>
      <c r="C48" s="229">
        <v>4</v>
      </c>
      <c r="D48" s="230">
        <v>0</v>
      </c>
      <c r="E48" s="231">
        <v>0</v>
      </c>
      <c r="F48" s="232">
        <v>0</v>
      </c>
      <c r="G48" s="229">
        <v>0</v>
      </c>
      <c r="H48" s="230">
        <v>0</v>
      </c>
      <c r="I48" s="231">
        <v>0</v>
      </c>
      <c r="J48" s="232">
        <v>0</v>
      </c>
      <c r="K48" s="231">
        <v>0</v>
      </c>
      <c r="L48" s="233">
        <v>3</v>
      </c>
      <c r="M48" s="234">
        <v>0</v>
      </c>
    </row>
    <row r="49" spans="1:13" s="188" customFormat="1" ht="18.75" customHeight="1" thickBot="1">
      <c r="A49" s="189" t="s">
        <v>112</v>
      </c>
      <c r="B49" s="235">
        <v>15</v>
      </c>
      <c r="C49" s="236">
        <v>56</v>
      </c>
      <c r="D49" s="237">
        <v>9</v>
      </c>
      <c r="E49" s="238">
        <v>22</v>
      </c>
      <c r="F49" s="239">
        <v>0</v>
      </c>
      <c r="G49" s="240">
        <v>0</v>
      </c>
      <c r="H49" s="237">
        <v>0</v>
      </c>
      <c r="I49" s="238">
        <v>0</v>
      </c>
      <c r="J49" s="239">
        <v>1</v>
      </c>
      <c r="K49" s="238">
        <v>0</v>
      </c>
      <c r="L49" s="241">
        <v>4</v>
      </c>
      <c r="M49" s="242">
        <v>1</v>
      </c>
    </row>
    <row r="50" spans="1:13" s="173" customFormat="1" ht="26.25" customHeight="1" thickBot="1">
      <c r="A50" s="190" t="s">
        <v>14</v>
      </c>
      <c r="B50" s="167">
        <f aca="true" t="shared" si="0" ref="B50:M50">SUM(B7:B49)</f>
        <v>16656</v>
      </c>
      <c r="C50" s="243">
        <f>SUM(C7:C49)</f>
        <v>40545</v>
      </c>
      <c r="D50" s="168">
        <f t="shared" si="0"/>
        <v>16002</v>
      </c>
      <c r="E50" s="170">
        <f>SUM(E7:E49)</f>
        <v>37645</v>
      </c>
      <c r="F50" s="169">
        <f t="shared" si="0"/>
        <v>1027</v>
      </c>
      <c r="G50" s="243">
        <f>SUM(G7:G49)</f>
        <v>3956</v>
      </c>
      <c r="H50" s="168">
        <f t="shared" si="0"/>
        <v>1058</v>
      </c>
      <c r="I50" s="170">
        <f>SUM(I7:I49)</f>
        <v>4083</v>
      </c>
      <c r="J50" s="169">
        <f>SUM(J7:J49)</f>
        <v>83</v>
      </c>
      <c r="K50" s="170">
        <f>SUM(K7:K49)</f>
        <v>80</v>
      </c>
      <c r="L50" s="171">
        <f t="shared" si="0"/>
        <v>2068</v>
      </c>
      <c r="M50" s="172">
        <f t="shared" si="0"/>
        <v>1574</v>
      </c>
    </row>
    <row r="51" spans="1:13" ht="16.5" customHeight="1">
      <c r="A51" s="341" t="s">
        <v>51</v>
      </c>
      <c r="B51" s="341"/>
      <c r="C51" s="341"/>
      <c r="D51" s="341"/>
      <c r="E51" s="341"/>
      <c r="F51" s="341"/>
      <c r="G51" s="341"/>
      <c r="H51" s="341"/>
      <c r="I51" s="341"/>
      <c r="J51" s="341"/>
      <c r="K51" s="341"/>
      <c r="L51" s="341"/>
      <c r="M51" s="341"/>
    </row>
    <row r="52" spans="1:13" ht="13.5">
      <c r="A52" s="336" t="s">
        <v>52</v>
      </c>
      <c r="B52" s="336"/>
      <c r="C52" s="336"/>
      <c r="D52" s="336"/>
      <c r="E52" s="336"/>
      <c r="F52" s="336"/>
      <c r="G52" s="336"/>
      <c r="H52" s="336"/>
      <c r="I52" s="336"/>
      <c r="J52" s="336"/>
      <c r="K52" s="336"/>
      <c r="L52" s="336"/>
      <c r="M52" s="336"/>
    </row>
    <row r="53" spans="1:13" ht="13.5">
      <c r="A53" s="336" t="s">
        <v>53</v>
      </c>
      <c r="B53" s="336"/>
      <c r="C53" s="336"/>
      <c r="D53" s="336"/>
      <c r="E53" s="336"/>
      <c r="F53" s="336"/>
      <c r="G53" s="336"/>
      <c r="H53" s="336"/>
      <c r="I53" s="336"/>
      <c r="J53" s="336"/>
      <c r="K53" s="336"/>
      <c r="L53" s="336"/>
      <c r="M53" s="336"/>
    </row>
  </sheetData>
  <sheetProtection/>
  <mergeCells count="12">
    <mergeCell ref="A52:M52"/>
    <mergeCell ref="A53:M53"/>
    <mergeCell ref="L4:M4"/>
    <mergeCell ref="A4:A6"/>
    <mergeCell ref="A51:M51"/>
    <mergeCell ref="J4:K4"/>
    <mergeCell ref="B5:C5"/>
    <mergeCell ref="D5:E5"/>
    <mergeCell ref="B4:E4"/>
    <mergeCell ref="F5:G5"/>
    <mergeCell ref="H5:I5"/>
    <mergeCell ref="F4:I4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S51"/>
  <sheetViews>
    <sheetView view="pageBreakPreview" zoomScaleNormal="75" zoomScaleSheetLayoutView="100" zoomScalePageLayoutView="0" workbookViewId="0" topLeftCell="A1">
      <pane xSplit="1" ySplit="6" topLeftCell="J50" activePane="bottomRight" state="frozen"/>
      <selection pane="topLeft" activeCell="E50" activeCellId="1" sqref="C8:C50 E8:E50"/>
      <selection pane="topRight" activeCell="E50" activeCellId="1" sqref="C8:C50 E8:E50"/>
      <selection pane="bottomLeft" activeCell="E50" activeCellId="1" sqref="C8:C50 E8:E50"/>
      <selection pane="bottomRight" activeCell="N53" sqref="N53"/>
    </sheetView>
  </sheetViews>
  <sheetFormatPr defaultColWidth="9.00390625" defaultRowHeight="13.5"/>
  <cols>
    <col min="1" max="13" width="20.00390625" style="8" customWidth="1"/>
    <col min="14" max="16384" width="9.00390625" style="8" customWidth="1"/>
  </cols>
  <sheetData>
    <row r="1" spans="1:11" s="4" customFormat="1" ht="24" customHeight="1">
      <c r="A1" s="153" t="s">
        <v>40</v>
      </c>
      <c r="B1" s="2"/>
      <c r="C1" s="2"/>
      <c r="D1" s="3"/>
      <c r="E1" s="3"/>
      <c r="F1" s="3"/>
      <c r="G1" s="3"/>
      <c r="H1" s="3"/>
      <c r="I1" s="3"/>
      <c r="J1" s="3"/>
      <c r="K1" s="3"/>
    </row>
    <row r="2" spans="1:13" ht="18.75">
      <c r="A2" s="154" t="s">
        <v>37</v>
      </c>
      <c r="B2" s="155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31" customFormat="1" ht="12.75" customHeight="1" thickBot="1">
      <c r="A3" s="156"/>
      <c r="B3" s="157"/>
      <c r="C3" s="157"/>
      <c r="D3" s="158"/>
      <c r="E3" s="158"/>
      <c r="F3" s="158"/>
      <c r="G3" s="159"/>
      <c r="H3" s="158"/>
      <c r="I3" s="158"/>
      <c r="J3" s="158"/>
      <c r="K3" s="158"/>
      <c r="L3" s="159"/>
      <c r="M3" s="160"/>
    </row>
    <row r="4" spans="1:13" s="32" customFormat="1" ht="61.5" customHeight="1">
      <c r="A4" s="342" t="s">
        <v>18</v>
      </c>
      <c r="B4" s="349" t="s">
        <v>57</v>
      </c>
      <c r="C4" s="347"/>
      <c r="D4" s="345" t="s">
        <v>24</v>
      </c>
      <c r="E4" s="346"/>
      <c r="F4" s="347" t="s">
        <v>56</v>
      </c>
      <c r="G4" s="347"/>
      <c r="H4" s="345" t="s">
        <v>22</v>
      </c>
      <c r="I4" s="346"/>
      <c r="J4" s="345" t="s">
        <v>23</v>
      </c>
      <c r="K4" s="346"/>
      <c r="L4" s="347" t="s">
        <v>55</v>
      </c>
      <c r="M4" s="348"/>
    </row>
    <row r="5" spans="1:13" ht="43.5" customHeight="1">
      <c r="A5" s="343"/>
      <c r="B5" s="161" t="s">
        <v>62</v>
      </c>
      <c r="C5" s="162" t="s">
        <v>63</v>
      </c>
      <c r="D5" s="163" t="s">
        <v>62</v>
      </c>
      <c r="E5" s="164" t="s">
        <v>63</v>
      </c>
      <c r="F5" s="161" t="s">
        <v>62</v>
      </c>
      <c r="G5" s="162" t="s">
        <v>63</v>
      </c>
      <c r="H5" s="163" t="s">
        <v>62</v>
      </c>
      <c r="I5" s="164" t="s">
        <v>63</v>
      </c>
      <c r="J5" s="163" t="s">
        <v>62</v>
      </c>
      <c r="K5" s="164" t="s">
        <v>63</v>
      </c>
      <c r="L5" s="161" t="s">
        <v>62</v>
      </c>
      <c r="M5" s="165" t="s">
        <v>63</v>
      </c>
    </row>
    <row r="6" spans="1:13" ht="15" thickBot="1">
      <c r="A6" s="344"/>
      <c r="B6" s="84" t="s">
        <v>32</v>
      </c>
      <c r="C6" s="87" t="s">
        <v>32</v>
      </c>
      <c r="D6" s="88" t="s">
        <v>32</v>
      </c>
      <c r="E6" s="90" t="s">
        <v>32</v>
      </c>
      <c r="F6" s="91" t="s">
        <v>32</v>
      </c>
      <c r="G6" s="87" t="s">
        <v>32</v>
      </c>
      <c r="H6" s="88" t="s">
        <v>32</v>
      </c>
      <c r="I6" s="90" t="s">
        <v>32</v>
      </c>
      <c r="J6" s="88" t="s">
        <v>32</v>
      </c>
      <c r="K6" s="90" t="s">
        <v>32</v>
      </c>
      <c r="L6" s="91" t="s">
        <v>32</v>
      </c>
      <c r="M6" s="92" t="s">
        <v>32</v>
      </c>
    </row>
    <row r="7" spans="1:19" ht="35.25" customHeight="1">
      <c r="A7" s="22" t="s">
        <v>13</v>
      </c>
      <c r="B7" s="46">
        <v>288</v>
      </c>
      <c r="C7" s="246">
        <v>201</v>
      </c>
      <c r="D7" s="247">
        <v>928</v>
      </c>
      <c r="E7" s="248">
        <v>688</v>
      </c>
      <c r="F7" s="249">
        <v>686</v>
      </c>
      <c r="G7" s="246">
        <v>505</v>
      </c>
      <c r="H7" s="247">
        <v>1123</v>
      </c>
      <c r="I7" s="248">
        <v>900</v>
      </c>
      <c r="J7" s="247">
        <v>60411</v>
      </c>
      <c r="K7" s="248">
        <v>60023</v>
      </c>
      <c r="L7" s="249">
        <v>90</v>
      </c>
      <c r="M7" s="250">
        <v>43</v>
      </c>
      <c r="N7" s="166"/>
      <c r="O7" s="166"/>
      <c r="P7" s="166"/>
      <c r="Q7" s="166"/>
      <c r="R7" s="166"/>
      <c r="S7" s="166"/>
    </row>
    <row r="8" spans="1:13" ht="35.25" customHeight="1">
      <c r="A8" s="23" t="s">
        <v>71</v>
      </c>
      <c r="B8" s="46">
        <v>10</v>
      </c>
      <c r="C8" s="246">
        <v>5</v>
      </c>
      <c r="D8" s="247">
        <v>15</v>
      </c>
      <c r="E8" s="248">
        <v>7</v>
      </c>
      <c r="F8" s="251">
        <v>20</v>
      </c>
      <c r="G8" s="246">
        <v>21</v>
      </c>
      <c r="H8" s="252">
        <v>29</v>
      </c>
      <c r="I8" s="248">
        <v>17</v>
      </c>
      <c r="J8" s="252">
        <v>1982</v>
      </c>
      <c r="K8" s="248">
        <v>1870</v>
      </c>
      <c r="L8" s="251">
        <v>1</v>
      </c>
      <c r="M8" s="250">
        <v>0</v>
      </c>
    </row>
    <row r="9" spans="1:13" ht="35.25" customHeight="1">
      <c r="A9" s="23" t="s">
        <v>75</v>
      </c>
      <c r="B9" s="46">
        <v>2</v>
      </c>
      <c r="C9" s="246">
        <v>0</v>
      </c>
      <c r="D9" s="247">
        <v>2</v>
      </c>
      <c r="E9" s="248">
        <v>0</v>
      </c>
      <c r="F9" s="251">
        <v>5</v>
      </c>
      <c r="G9" s="246">
        <v>5</v>
      </c>
      <c r="H9" s="252">
        <v>5</v>
      </c>
      <c r="I9" s="248">
        <v>1</v>
      </c>
      <c r="J9" s="252">
        <v>400</v>
      </c>
      <c r="K9" s="248">
        <v>492</v>
      </c>
      <c r="L9" s="251">
        <v>1</v>
      </c>
      <c r="M9" s="250">
        <v>0</v>
      </c>
    </row>
    <row r="10" spans="1:13" ht="35.25" customHeight="1">
      <c r="A10" s="23" t="s">
        <v>76</v>
      </c>
      <c r="B10" s="46">
        <v>1</v>
      </c>
      <c r="C10" s="246">
        <v>0</v>
      </c>
      <c r="D10" s="247">
        <v>8</v>
      </c>
      <c r="E10" s="248">
        <v>1</v>
      </c>
      <c r="F10" s="251">
        <v>5</v>
      </c>
      <c r="G10" s="246">
        <v>2</v>
      </c>
      <c r="H10" s="252">
        <v>1</v>
      </c>
      <c r="I10" s="248">
        <v>1</v>
      </c>
      <c r="J10" s="252">
        <v>350</v>
      </c>
      <c r="K10" s="248">
        <v>384</v>
      </c>
      <c r="L10" s="251">
        <v>1</v>
      </c>
      <c r="M10" s="250">
        <v>0</v>
      </c>
    </row>
    <row r="11" spans="1:13" ht="35.25" customHeight="1">
      <c r="A11" s="23" t="s">
        <v>77</v>
      </c>
      <c r="B11" s="253">
        <v>22</v>
      </c>
      <c r="C11" s="254">
        <v>19</v>
      </c>
      <c r="D11" s="255">
        <v>11</v>
      </c>
      <c r="E11" s="256">
        <v>15</v>
      </c>
      <c r="F11" s="257">
        <v>24</v>
      </c>
      <c r="G11" s="254">
        <v>35</v>
      </c>
      <c r="H11" s="258">
        <v>18</v>
      </c>
      <c r="I11" s="256">
        <v>70</v>
      </c>
      <c r="J11" s="258">
        <v>3101</v>
      </c>
      <c r="K11" s="256">
        <v>3290</v>
      </c>
      <c r="L11" s="257">
        <v>4</v>
      </c>
      <c r="M11" s="259">
        <v>4</v>
      </c>
    </row>
    <row r="12" spans="1:13" ht="35.25" customHeight="1">
      <c r="A12" s="23" t="s">
        <v>78</v>
      </c>
      <c r="B12" s="46">
        <v>20</v>
      </c>
      <c r="C12" s="246">
        <v>25</v>
      </c>
      <c r="D12" s="247">
        <v>104</v>
      </c>
      <c r="E12" s="248">
        <v>84</v>
      </c>
      <c r="F12" s="251">
        <v>85</v>
      </c>
      <c r="G12" s="246">
        <v>66</v>
      </c>
      <c r="H12" s="252">
        <v>109</v>
      </c>
      <c r="I12" s="248">
        <v>84</v>
      </c>
      <c r="J12" s="252">
        <v>8752</v>
      </c>
      <c r="K12" s="248">
        <v>9003</v>
      </c>
      <c r="L12" s="251">
        <v>4</v>
      </c>
      <c r="M12" s="250">
        <v>1</v>
      </c>
    </row>
    <row r="13" spans="1:13" ht="35.25" customHeight="1">
      <c r="A13" s="23" t="s">
        <v>79</v>
      </c>
      <c r="B13" s="46">
        <v>50</v>
      </c>
      <c r="C13" s="246">
        <v>42</v>
      </c>
      <c r="D13" s="247">
        <v>160</v>
      </c>
      <c r="E13" s="248">
        <v>78</v>
      </c>
      <c r="F13" s="251">
        <v>90</v>
      </c>
      <c r="G13" s="246">
        <v>89</v>
      </c>
      <c r="H13" s="252">
        <v>410</v>
      </c>
      <c r="I13" s="248">
        <v>331</v>
      </c>
      <c r="J13" s="252">
        <v>7800</v>
      </c>
      <c r="K13" s="248">
        <v>7627</v>
      </c>
      <c r="L13" s="251">
        <v>13</v>
      </c>
      <c r="M13" s="250">
        <v>7</v>
      </c>
    </row>
    <row r="14" spans="1:13" ht="35.25" customHeight="1">
      <c r="A14" s="23" t="s">
        <v>80</v>
      </c>
      <c r="B14" s="46">
        <v>26</v>
      </c>
      <c r="C14" s="246">
        <v>22</v>
      </c>
      <c r="D14" s="247">
        <v>49</v>
      </c>
      <c r="E14" s="248">
        <v>43</v>
      </c>
      <c r="F14" s="251">
        <v>36</v>
      </c>
      <c r="G14" s="246">
        <v>58</v>
      </c>
      <c r="H14" s="252">
        <v>68</v>
      </c>
      <c r="I14" s="248">
        <v>41</v>
      </c>
      <c r="J14" s="252">
        <v>1455</v>
      </c>
      <c r="K14" s="248">
        <v>4872</v>
      </c>
      <c r="L14" s="251">
        <v>5</v>
      </c>
      <c r="M14" s="250">
        <v>3</v>
      </c>
    </row>
    <row r="15" spans="1:13" ht="35.25" customHeight="1">
      <c r="A15" s="23" t="s">
        <v>81</v>
      </c>
      <c r="B15" s="46">
        <v>5</v>
      </c>
      <c r="C15" s="246">
        <v>1</v>
      </c>
      <c r="D15" s="247">
        <v>21</v>
      </c>
      <c r="E15" s="248">
        <v>14</v>
      </c>
      <c r="F15" s="251">
        <v>21</v>
      </c>
      <c r="G15" s="246">
        <v>15</v>
      </c>
      <c r="H15" s="252">
        <v>18</v>
      </c>
      <c r="I15" s="248">
        <v>14</v>
      </c>
      <c r="J15" s="252">
        <v>2050</v>
      </c>
      <c r="K15" s="248">
        <v>1931</v>
      </c>
      <c r="L15" s="251">
        <v>5</v>
      </c>
      <c r="M15" s="250">
        <v>1</v>
      </c>
    </row>
    <row r="16" spans="1:13" ht="35.25" customHeight="1">
      <c r="A16" s="23" t="s">
        <v>82</v>
      </c>
      <c r="B16" s="46">
        <v>3</v>
      </c>
      <c r="C16" s="246">
        <v>4</v>
      </c>
      <c r="D16" s="247">
        <v>4</v>
      </c>
      <c r="E16" s="248">
        <v>6</v>
      </c>
      <c r="F16" s="251">
        <v>10</v>
      </c>
      <c r="G16" s="246">
        <v>14</v>
      </c>
      <c r="H16" s="252">
        <v>52</v>
      </c>
      <c r="I16" s="248">
        <v>63</v>
      </c>
      <c r="J16" s="252">
        <v>530</v>
      </c>
      <c r="K16" s="248">
        <v>565</v>
      </c>
      <c r="L16" s="251">
        <v>1</v>
      </c>
      <c r="M16" s="250">
        <v>0</v>
      </c>
    </row>
    <row r="17" spans="1:13" ht="35.25" customHeight="1">
      <c r="A17" s="23" t="s">
        <v>73</v>
      </c>
      <c r="B17" s="253">
        <v>42</v>
      </c>
      <c r="C17" s="254">
        <v>30</v>
      </c>
      <c r="D17" s="255">
        <v>157</v>
      </c>
      <c r="E17" s="256">
        <v>102</v>
      </c>
      <c r="F17" s="257">
        <v>162</v>
      </c>
      <c r="G17" s="254">
        <v>93</v>
      </c>
      <c r="H17" s="258">
        <v>953</v>
      </c>
      <c r="I17" s="256">
        <v>549</v>
      </c>
      <c r="J17" s="258">
        <v>7741</v>
      </c>
      <c r="K17" s="256">
        <v>6472</v>
      </c>
      <c r="L17" s="257">
        <v>14</v>
      </c>
      <c r="M17" s="259">
        <v>12</v>
      </c>
    </row>
    <row r="18" spans="1:13" ht="35.25" customHeight="1">
      <c r="A18" s="23" t="s">
        <v>83</v>
      </c>
      <c r="B18" s="46">
        <v>39</v>
      </c>
      <c r="C18" s="246">
        <v>45</v>
      </c>
      <c r="D18" s="247">
        <v>119</v>
      </c>
      <c r="E18" s="248">
        <v>104</v>
      </c>
      <c r="F18" s="251">
        <v>98</v>
      </c>
      <c r="G18" s="246">
        <v>80</v>
      </c>
      <c r="H18" s="252">
        <v>93</v>
      </c>
      <c r="I18" s="248">
        <v>71</v>
      </c>
      <c r="J18" s="252">
        <v>8937</v>
      </c>
      <c r="K18" s="248">
        <v>8693</v>
      </c>
      <c r="L18" s="251">
        <v>9</v>
      </c>
      <c r="M18" s="250">
        <v>7</v>
      </c>
    </row>
    <row r="19" spans="1:13" ht="35.25" customHeight="1">
      <c r="A19" s="23" t="s">
        <v>84</v>
      </c>
      <c r="B19" s="46">
        <v>26</v>
      </c>
      <c r="C19" s="246">
        <v>18</v>
      </c>
      <c r="D19" s="247">
        <v>85</v>
      </c>
      <c r="E19" s="248">
        <v>41</v>
      </c>
      <c r="F19" s="251">
        <v>53</v>
      </c>
      <c r="G19" s="246">
        <v>53</v>
      </c>
      <c r="H19" s="252">
        <v>76</v>
      </c>
      <c r="I19" s="248">
        <v>35</v>
      </c>
      <c r="J19" s="252">
        <v>6700</v>
      </c>
      <c r="K19" s="248">
        <v>6420</v>
      </c>
      <c r="L19" s="251">
        <v>7</v>
      </c>
      <c r="M19" s="250">
        <v>4</v>
      </c>
    </row>
    <row r="20" spans="1:13" ht="35.25" customHeight="1">
      <c r="A20" s="23" t="s">
        <v>85</v>
      </c>
      <c r="B20" s="253">
        <v>10</v>
      </c>
      <c r="C20" s="254">
        <v>11</v>
      </c>
      <c r="D20" s="255">
        <v>40</v>
      </c>
      <c r="E20" s="256">
        <v>33</v>
      </c>
      <c r="F20" s="257">
        <v>30</v>
      </c>
      <c r="G20" s="254">
        <v>25</v>
      </c>
      <c r="H20" s="258">
        <v>36</v>
      </c>
      <c r="I20" s="256">
        <v>23</v>
      </c>
      <c r="J20" s="258">
        <v>4730</v>
      </c>
      <c r="K20" s="256">
        <v>4156</v>
      </c>
      <c r="L20" s="257">
        <v>1</v>
      </c>
      <c r="M20" s="259">
        <v>0</v>
      </c>
    </row>
    <row r="21" spans="1:13" ht="35.25" customHeight="1">
      <c r="A21" s="23" t="s">
        <v>86</v>
      </c>
      <c r="B21" s="46">
        <v>8</v>
      </c>
      <c r="C21" s="246">
        <v>7</v>
      </c>
      <c r="D21" s="247">
        <v>31</v>
      </c>
      <c r="E21" s="248">
        <v>25</v>
      </c>
      <c r="F21" s="251">
        <v>23</v>
      </c>
      <c r="G21" s="246">
        <v>32</v>
      </c>
      <c r="H21" s="252">
        <v>185</v>
      </c>
      <c r="I21" s="248">
        <v>35</v>
      </c>
      <c r="J21" s="252">
        <v>2225</v>
      </c>
      <c r="K21" s="248">
        <v>3035</v>
      </c>
      <c r="L21" s="251">
        <v>1</v>
      </c>
      <c r="M21" s="250">
        <v>1</v>
      </c>
    </row>
    <row r="22" spans="1:13" ht="35.25" customHeight="1">
      <c r="A22" s="23" t="s">
        <v>87</v>
      </c>
      <c r="B22" s="46">
        <v>12</v>
      </c>
      <c r="C22" s="246">
        <v>15</v>
      </c>
      <c r="D22" s="247">
        <v>46</v>
      </c>
      <c r="E22" s="248">
        <v>39</v>
      </c>
      <c r="F22" s="251">
        <v>17</v>
      </c>
      <c r="G22" s="246">
        <v>35</v>
      </c>
      <c r="H22" s="252">
        <v>31</v>
      </c>
      <c r="I22" s="248">
        <v>35</v>
      </c>
      <c r="J22" s="252">
        <v>2916</v>
      </c>
      <c r="K22" s="248">
        <v>2839</v>
      </c>
      <c r="L22" s="251">
        <v>4</v>
      </c>
      <c r="M22" s="250">
        <v>2</v>
      </c>
    </row>
    <row r="23" spans="1:13" ht="35.25" customHeight="1">
      <c r="A23" s="23" t="s">
        <v>88</v>
      </c>
      <c r="B23" s="46">
        <v>11</v>
      </c>
      <c r="C23" s="246">
        <v>4</v>
      </c>
      <c r="D23" s="247">
        <v>16</v>
      </c>
      <c r="E23" s="248">
        <v>7</v>
      </c>
      <c r="F23" s="251">
        <v>11</v>
      </c>
      <c r="G23" s="246">
        <v>2</v>
      </c>
      <c r="H23" s="252">
        <v>14</v>
      </c>
      <c r="I23" s="248">
        <v>2</v>
      </c>
      <c r="J23" s="252">
        <v>1748</v>
      </c>
      <c r="K23" s="248">
        <v>1176</v>
      </c>
      <c r="L23" s="251">
        <v>16</v>
      </c>
      <c r="M23" s="250">
        <v>2</v>
      </c>
    </row>
    <row r="24" spans="1:13" ht="35.25" customHeight="1">
      <c r="A24" s="23" t="s">
        <v>89</v>
      </c>
      <c r="B24" s="46">
        <v>5</v>
      </c>
      <c r="C24" s="246">
        <v>4</v>
      </c>
      <c r="D24" s="247">
        <v>22</v>
      </c>
      <c r="E24" s="248">
        <v>17</v>
      </c>
      <c r="F24" s="251">
        <v>13</v>
      </c>
      <c r="G24" s="246">
        <v>13</v>
      </c>
      <c r="H24" s="252">
        <v>24</v>
      </c>
      <c r="I24" s="248">
        <v>17</v>
      </c>
      <c r="J24" s="252">
        <v>1751</v>
      </c>
      <c r="K24" s="248">
        <v>1758</v>
      </c>
      <c r="L24" s="251">
        <v>1</v>
      </c>
      <c r="M24" s="250">
        <v>2</v>
      </c>
    </row>
    <row r="25" spans="1:13" ht="35.25" customHeight="1">
      <c r="A25" s="23" t="s">
        <v>91</v>
      </c>
      <c r="B25" s="253">
        <v>22</v>
      </c>
      <c r="C25" s="254">
        <v>12</v>
      </c>
      <c r="D25" s="255">
        <v>55</v>
      </c>
      <c r="E25" s="256">
        <v>54</v>
      </c>
      <c r="F25" s="257">
        <v>45</v>
      </c>
      <c r="G25" s="254">
        <v>42</v>
      </c>
      <c r="H25" s="258">
        <v>64</v>
      </c>
      <c r="I25" s="256">
        <v>74</v>
      </c>
      <c r="J25" s="258">
        <v>7639</v>
      </c>
      <c r="K25" s="256">
        <v>6987</v>
      </c>
      <c r="L25" s="257">
        <v>11</v>
      </c>
      <c r="M25" s="259">
        <v>3</v>
      </c>
    </row>
    <row r="26" spans="1:13" ht="35.25" customHeight="1">
      <c r="A26" s="23" t="s">
        <v>92</v>
      </c>
      <c r="B26" s="253">
        <v>3</v>
      </c>
      <c r="C26" s="254">
        <v>5</v>
      </c>
      <c r="D26" s="255">
        <v>12</v>
      </c>
      <c r="E26" s="256">
        <v>16</v>
      </c>
      <c r="F26" s="257">
        <v>10</v>
      </c>
      <c r="G26" s="254">
        <v>3</v>
      </c>
      <c r="H26" s="258">
        <v>10</v>
      </c>
      <c r="I26" s="256">
        <v>5</v>
      </c>
      <c r="J26" s="258">
        <v>1640</v>
      </c>
      <c r="K26" s="256">
        <v>1435</v>
      </c>
      <c r="L26" s="257">
        <v>1</v>
      </c>
      <c r="M26" s="259">
        <v>4</v>
      </c>
    </row>
    <row r="27" spans="1:13" ht="35.25" customHeight="1">
      <c r="A27" s="23" t="s">
        <v>74</v>
      </c>
      <c r="B27" s="253">
        <v>64</v>
      </c>
      <c r="C27" s="254">
        <v>101</v>
      </c>
      <c r="D27" s="255">
        <v>142</v>
      </c>
      <c r="E27" s="256">
        <v>133</v>
      </c>
      <c r="F27" s="257">
        <v>121</v>
      </c>
      <c r="G27" s="254">
        <v>79</v>
      </c>
      <c r="H27" s="258">
        <v>245</v>
      </c>
      <c r="I27" s="256">
        <v>119</v>
      </c>
      <c r="J27" s="258">
        <v>13719</v>
      </c>
      <c r="K27" s="256">
        <v>11602</v>
      </c>
      <c r="L27" s="257">
        <v>18</v>
      </c>
      <c r="M27" s="259">
        <v>4</v>
      </c>
    </row>
    <row r="28" spans="1:13" ht="35.25" customHeight="1">
      <c r="A28" s="23" t="s">
        <v>93</v>
      </c>
      <c r="B28" s="46">
        <v>15</v>
      </c>
      <c r="C28" s="246">
        <v>12</v>
      </c>
      <c r="D28" s="247">
        <v>50</v>
      </c>
      <c r="E28" s="248">
        <v>38</v>
      </c>
      <c r="F28" s="251">
        <v>21</v>
      </c>
      <c r="G28" s="246">
        <v>22</v>
      </c>
      <c r="H28" s="252">
        <v>41</v>
      </c>
      <c r="I28" s="248">
        <v>43</v>
      </c>
      <c r="J28" s="252">
        <v>2943</v>
      </c>
      <c r="K28" s="248">
        <v>3005</v>
      </c>
      <c r="L28" s="251">
        <v>3</v>
      </c>
      <c r="M28" s="250">
        <v>3</v>
      </c>
    </row>
    <row r="29" spans="1:13" ht="35.25" customHeight="1">
      <c r="A29" s="23" t="s">
        <v>94</v>
      </c>
      <c r="B29" s="46">
        <v>13</v>
      </c>
      <c r="C29" s="246">
        <v>9</v>
      </c>
      <c r="D29" s="247">
        <v>67</v>
      </c>
      <c r="E29" s="248">
        <v>27</v>
      </c>
      <c r="F29" s="251">
        <v>22</v>
      </c>
      <c r="G29" s="246">
        <v>20</v>
      </c>
      <c r="H29" s="252">
        <v>42</v>
      </c>
      <c r="I29" s="248">
        <v>30</v>
      </c>
      <c r="J29" s="252">
        <v>3429</v>
      </c>
      <c r="K29" s="248">
        <v>3048</v>
      </c>
      <c r="L29" s="251">
        <v>7</v>
      </c>
      <c r="M29" s="250">
        <v>6</v>
      </c>
    </row>
    <row r="30" spans="1:13" ht="35.25" customHeight="1">
      <c r="A30" s="23" t="s">
        <v>95</v>
      </c>
      <c r="B30" s="46">
        <v>4</v>
      </c>
      <c r="C30" s="246">
        <v>1</v>
      </c>
      <c r="D30" s="247">
        <v>10</v>
      </c>
      <c r="E30" s="248">
        <v>7</v>
      </c>
      <c r="F30" s="251">
        <v>10</v>
      </c>
      <c r="G30" s="246">
        <v>8</v>
      </c>
      <c r="H30" s="252">
        <v>12</v>
      </c>
      <c r="I30" s="248">
        <v>15</v>
      </c>
      <c r="J30" s="252">
        <v>1470</v>
      </c>
      <c r="K30" s="248">
        <v>1770</v>
      </c>
      <c r="L30" s="251">
        <v>1</v>
      </c>
      <c r="M30" s="250">
        <v>1</v>
      </c>
    </row>
    <row r="31" spans="1:13" ht="35.25" customHeight="1">
      <c r="A31" s="23" t="s">
        <v>96</v>
      </c>
      <c r="B31" s="46">
        <v>8</v>
      </c>
      <c r="C31" s="246">
        <v>6</v>
      </c>
      <c r="D31" s="247">
        <v>31</v>
      </c>
      <c r="E31" s="248">
        <v>19</v>
      </c>
      <c r="F31" s="251">
        <v>21</v>
      </c>
      <c r="G31" s="246">
        <v>22</v>
      </c>
      <c r="H31" s="252">
        <v>18</v>
      </c>
      <c r="I31" s="248">
        <v>22</v>
      </c>
      <c r="J31" s="252">
        <v>2639</v>
      </c>
      <c r="K31" s="248">
        <v>2703</v>
      </c>
      <c r="L31" s="251">
        <v>2</v>
      </c>
      <c r="M31" s="250">
        <v>1</v>
      </c>
    </row>
    <row r="32" spans="1:13" ht="35.25" customHeight="1">
      <c r="A32" s="23" t="s">
        <v>1</v>
      </c>
      <c r="B32" s="253">
        <v>2</v>
      </c>
      <c r="C32" s="254">
        <v>5</v>
      </c>
      <c r="D32" s="255">
        <v>23</v>
      </c>
      <c r="E32" s="256">
        <v>19</v>
      </c>
      <c r="F32" s="257">
        <v>27</v>
      </c>
      <c r="G32" s="254">
        <v>18</v>
      </c>
      <c r="H32" s="258">
        <v>23</v>
      </c>
      <c r="I32" s="256">
        <v>20</v>
      </c>
      <c r="J32" s="258">
        <v>2700</v>
      </c>
      <c r="K32" s="256">
        <v>1408</v>
      </c>
      <c r="L32" s="257">
        <v>2</v>
      </c>
      <c r="M32" s="259">
        <v>1</v>
      </c>
    </row>
    <row r="33" spans="1:13" ht="35.25" customHeight="1">
      <c r="A33" s="23" t="s">
        <v>97</v>
      </c>
      <c r="B33" s="253">
        <v>6</v>
      </c>
      <c r="C33" s="254">
        <v>6</v>
      </c>
      <c r="D33" s="255">
        <v>34</v>
      </c>
      <c r="E33" s="256">
        <v>6</v>
      </c>
      <c r="F33" s="257">
        <v>9</v>
      </c>
      <c r="G33" s="254">
        <v>10</v>
      </c>
      <c r="H33" s="258">
        <v>20</v>
      </c>
      <c r="I33" s="256">
        <v>12</v>
      </c>
      <c r="J33" s="258">
        <v>1384</v>
      </c>
      <c r="K33" s="256">
        <v>1356</v>
      </c>
      <c r="L33" s="257">
        <v>8</v>
      </c>
      <c r="M33" s="259">
        <v>3</v>
      </c>
    </row>
    <row r="34" spans="1:13" ht="35.25" customHeight="1">
      <c r="A34" s="23" t="s">
        <v>98</v>
      </c>
      <c r="B34" s="46">
        <v>3</v>
      </c>
      <c r="C34" s="246">
        <v>1</v>
      </c>
      <c r="D34" s="247">
        <v>2</v>
      </c>
      <c r="E34" s="248">
        <v>3</v>
      </c>
      <c r="F34" s="251">
        <v>3</v>
      </c>
      <c r="G34" s="246">
        <v>4</v>
      </c>
      <c r="H34" s="252">
        <v>1</v>
      </c>
      <c r="I34" s="248">
        <v>0</v>
      </c>
      <c r="J34" s="252">
        <v>360</v>
      </c>
      <c r="K34" s="248">
        <v>439</v>
      </c>
      <c r="L34" s="251">
        <v>2</v>
      </c>
      <c r="M34" s="250">
        <v>1</v>
      </c>
    </row>
    <row r="35" spans="1:13" ht="35.25" customHeight="1">
      <c r="A35" s="23" t="s">
        <v>99</v>
      </c>
      <c r="B35" s="46">
        <v>3</v>
      </c>
      <c r="C35" s="246">
        <v>1</v>
      </c>
      <c r="D35" s="247">
        <v>5</v>
      </c>
      <c r="E35" s="248">
        <v>1</v>
      </c>
      <c r="F35" s="251">
        <v>5</v>
      </c>
      <c r="G35" s="246">
        <v>1</v>
      </c>
      <c r="H35" s="252">
        <v>5</v>
      </c>
      <c r="I35" s="248">
        <v>0</v>
      </c>
      <c r="J35" s="252">
        <v>500</v>
      </c>
      <c r="K35" s="248">
        <v>442</v>
      </c>
      <c r="L35" s="251">
        <v>1</v>
      </c>
      <c r="M35" s="250">
        <v>0</v>
      </c>
    </row>
    <row r="36" spans="1:13" ht="35.25" customHeight="1">
      <c r="A36" s="23" t="s">
        <v>100</v>
      </c>
      <c r="B36" s="46">
        <v>2</v>
      </c>
      <c r="C36" s="246">
        <v>0</v>
      </c>
      <c r="D36" s="247">
        <v>3</v>
      </c>
      <c r="E36" s="248">
        <v>2</v>
      </c>
      <c r="F36" s="251">
        <v>4</v>
      </c>
      <c r="G36" s="246">
        <v>1</v>
      </c>
      <c r="H36" s="252">
        <v>1</v>
      </c>
      <c r="I36" s="248">
        <v>0</v>
      </c>
      <c r="J36" s="252">
        <v>100</v>
      </c>
      <c r="K36" s="248">
        <f>78+53</f>
        <v>131</v>
      </c>
      <c r="L36" s="251">
        <v>2</v>
      </c>
      <c r="M36" s="250">
        <v>0</v>
      </c>
    </row>
    <row r="37" spans="1:13" ht="35.25" customHeight="1">
      <c r="A37" s="23" t="s">
        <v>72</v>
      </c>
      <c r="B37" s="46">
        <v>75</v>
      </c>
      <c r="C37" s="246">
        <v>90</v>
      </c>
      <c r="D37" s="247">
        <v>262</v>
      </c>
      <c r="E37" s="248">
        <v>242</v>
      </c>
      <c r="F37" s="251">
        <v>151</v>
      </c>
      <c r="G37" s="246">
        <v>165</v>
      </c>
      <c r="H37" s="252">
        <v>192</v>
      </c>
      <c r="I37" s="248">
        <v>209</v>
      </c>
      <c r="J37" s="252">
        <v>21834</v>
      </c>
      <c r="K37" s="248">
        <v>22864</v>
      </c>
      <c r="L37" s="251">
        <v>26</v>
      </c>
      <c r="M37" s="250">
        <v>34</v>
      </c>
    </row>
    <row r="38" spans="1:13" ht="35.25" customHeight="1">
      <c r="A38" s="23" t="s">
        <v>101</v>
      </c>
      <c r="B38" s="46">
        <v>7</v>
      </c>
      <c r="C38" s="246">
        <v>3</v>
      </c>
      <c r="D38" s="247">
        <v>20</v>
      </c>
      <c r="E38" s="248">
        <v>22</v>
      </c>
      <c r="F38" s="251">
        <v>15</v>
      </c>
      <c r="G38" s="246">
        <v>17</v>
      </c>
      <c r="H38" s="252">
        <v>16</v>
      </c>
      <c r="I38" s="248">
        <v>18</v>
      </c>
      <c r="J38" s="252">
        <v>1300</v>
      </c>
      <c r="K38" s="248">
        <v>1395</v>
      </c>
      <c r="L38" s="251">
        <v>1</v>
      </c>
      <c r="M38" s="250">
        <v>1</v>
      </c>
    </row>
    <row r="39" spans="1:13" ht="35.25" customHeight="1">
      <c r="A39" s="23" t="s">
        <v>102</v>
      </c>
      <c r="B39" s="46">
        <v>22</v>
      </c>
      <c r="C39" s="246">
        <v>13</v>
      </c>
      <c r="D39" s="247">
        <v>48</v>
      </c>
      <c r="E39" s="248">
        <v>32</v>
      </c>
      <c r="F39" s="251">
        <v>24</v>
      </c>
      <c r="G39" s="246">
        <v>36</v>
      </c>
      <c r="H39" s="252">
        <v>66</v>
      </c>
      <c r="I39" s="248">
        <v>29</v>
      </c>
      <c r="J39" s="252">
        <v>6173</v>
      </c>
      <c r="K39" s="248">
        <v>5679</v>
      </c>
      <c r="L39" s="251">
        <v>4</v>
      </c>
      <c r="M39" s="250">
        <v>7</v>
      </c>
    </row>
    <row r="40" spans="1:13" ht="35.25" customHeight="1">
      <c r="A40" s="23" t="s">
        <v>103</v>
      </c>
      <c r="B40" s="46">
        <v>2</v>
      </c>
      <c r="C40" s="246">
        <v>6</v>
      </c>
      <c r="D40" s="247">
        <v>11</v>
      </c>
      <c r="E40" s="248">
        <v>14</v>
      </c>
      <c r="F40" s="251">
        <v>10</v>
      </c>
      <c r="G40" s="246">
        <v>13</v>
      </c>
      <c r="H40" s="252">
        <v>13</v>
      </c>
      <c r="I40" s="248">
        <v>3</v>
      </c>
      <c r="J40" s="252">
        <v>558</v>
      </c>
      <c r="K40" s="248">
        <v>679</v>
      </c>
      <c r="L40" s="251">
        <v>1</v>
      </c>
      <c r="M40" s="250">
        <v>0</v>
      </c>
    </row>
    <row r="41" spans="1:13" ht="35.25" customHeight="1">
      <c r="A41" s="23" t="s">
        <v>104</v>
      </c>
      <c r="B41" s="46">
        <v>2</v>
      </c>
      <c r="C41" s="246">
        <v>0</v>
      </c>
      <c r="D41" s="247">
        <v>9</v>
      </c>
      <c r="E41" s="248">
        <v>2</v>
      </c>
      <c r="F41" s="251">
        <v>7</v>
      </c>
      <c r="G41" s="246">
        <v>2</v>
      </c>
      <c r="H41" s="252">
        <v>3</v>
      </c>
      <c r="I41" s="248">
        <v>2</v>
      </c>
      <c r="J41" s="252">
        <v>385</v>
      </c>
      <c r="K41" s="248">
        <v>369</v>
      </c>
      <c r="L41" s="251">
        <v>1</v>
      </c>
      <c r="M41" s="250">
        <v>0</v>
      </c>
    </row>
    <row r="42" spans="1:13" ht="35.25" customHeight="1">
      <c r="A42" s="23" t="s">
        <v>105</v>
      </c>
      <c r="B42" s="253">
        <v>31</v>
      </c>
      <c r="C42" s="254">
        <v>20</v>
      </c>
      <c r="D42" s="255">
        <v>98</v>
      </c>
      <c r="E42" s="256">
        <v>72</v>
      </c>
      <c r="F42" s="257">
        <v>57</v>
      </c>
      <c r="G42" s="254">
        <v>52</v>
      </c>
      <c r="H42" s="258">
        <v>400</v>
      </c>
      <c r="I42" s="256">
        <v>181</v>
      </c>
      <c r="J42" s="258">
        <v>4225</v>
      </c>
      <c r="K42" s="256">
        <v>4720</v>
      </c>
      <c r="L42" s="257">
        <v>5</v>
      </c>
      <c r="M42" s="259">
        <v>8</v>
      </c>
    </row>
    <row r="43" spans="1:13" ht="35.25" customHeight="1">
      <c r="A43" s="23" t="s">
        <v>106</v>
      </c>
      <c r="B43" s="46">
        <v>11</v>
      </c>
      <c r="C43" s="246">
        <v>10</v>
      </c>
      <c r="D43" s="247">
        <v>24</v>
      </c>
      <c r="E43" s="248">
        <v>21</v>
      </c>
      <c r="F43" s="251">
        <v>24</v>
      </c>
      <c r="G43" s="246">
        <v>13</v>
      </c>
      <c r="H43" s="252">
        <v>33</v>
      </c>
      <c r="I43" s="248">
        <v>24</v>
      </c>
      <c r="J43" s="252">
        <v>2279</v>
      </c>
      <c r="K43" s="248">
        <v>1962</v>
      </c>
      <c r="L43" s="251">
        <v>2</v>
      </c>
      <c r="M43" s="250">
        <v>3</v>
      </c>
    </row>
    <row r="44" spans="1:13" ht="35.25" customHeight="1">
      <c r="A44" s="23" t="s">
        <v>107</v>
      </c>
      <c r="B44" s="46">
        <v>11</v>
      </c>
      <c r="C44" s="246">
        <v>10</v>
      </c>
      <c r="D44" s="247">
        <v>37</v>
      </c>
      <c r="E44" s="248">
        <v>36</v>
      </c>
      <c r="F44" s="251">
        <v>22</v>
      </c>
      <c r="G44" s="246">
        <v>22</v>
      </c>
      <c r="H44" s="252">
        <v>18</v>
      </c>
      <c r="I44" s="248">
        <v>33</v>
      </c>
      <c r="J44" s="252">
        <v>2263</v>
      </c>
      <c r="K44" s="248">
        <v>2384</v>
      </c>
      <c r="L44" s="251">
        <v>2</v>
      </c>
      <c r="M44" s="250">
        <v>7</v>
      </c>
    </row>
    <row r="45" spans="1:13" ht="35.25" customHeight="1">
      <c r="A45" s="23" t="s">
        <v>108</v>
      </c>
      <c r="B45" s="46">
        <v>3</v>
      </c>
      <c r="C45" s="246">
        <v>2</v>
      </c>
      <c r="D45" s="247">
        <v>32</v>
      </c>
      <c r="E45" s="248">
        <v>12</v>
      </c>
      <c r="F45" s="251">
        <v>11</v>
      </c>
      <c r="G45" s="246">
        <v>13</v>
      </c>
      <c r="H45" s="252">
        <v>31</v>
      </c>
      <c r="I45" s="248">
        <v>12</v>
      </c>
      <c r="J45" s="252">
        <v>1452</v>
      </c>
      <c r="K45" s="248">
        <v>1548</v>
      </c>
      <c r="L45" s="251">
        <v>3</v>
      </c>
      <c r="M45" s="250">
        <v>0</v>
      </c>
    </row>
    <row r="46" spans="1:13" ht="35.25" customHeight="1">
      <c r="A46" s="23" t="s">
        <v>109</v>
      </c>
      <c r="B46" s="46">
        <v>3</v>
      </c>
      <c r="C46" s="246">
        <v>5</v>
      </c>
      <c r="D46" s="247">
        <v>22</v>
      </c>
      <c r="E46" s="248">
        <v>15</v>
      </c>
      <c r="F46" s="251">
        <v>14</v>
      </c>
      <c r="G46" s="246">
        <v>8</v>
      </c>
      <c r="H46" s="252">
        <v>15</v>
      </c>
      <c r="I46" s="248">
        <v>13</v>
      </c>
      <c r="J46" s="252">
        <v>1223</v>
      </c>
      <c r="K46" s="248">
        <v>1409</v>
      </c>
      <c r="L46" s="251">
        <v>6</v>
      </c>
      <c r="M46" s="250">
        <v>0</v>
      </c>
    </row>
    <row r="47" spans="1:13" ht="35.25" customHeight="1">
      <c r="A47" s="23" t="s">
        <v>110</v>
      </c>
      <c r="B47" s="46">
        <v>3</v>
      </c>
      <c r="C47" s="246">
        <v>2</v>
      </c>
      <c r="D47" s="247">
        <v>10</v>
      </c>
      <c r="E47" s="248">
        <v>4</v>
      </c>
      <c r="F47" s="251">
        <v>10</v>
      </c>
      <c r="G47" s="246">
        <v>9</v>
      </c>
      <c r="H47" s="252">
        <v>10</v>
      </c>
      <c r="I47" s="248">
        <v>5</v>
      </c>
      <c r="J47" s="252">
        <v>1150</v>
      </c>
      <c r="K47" s="248">
        <v>984</v>
      </c>
      <c r="L47" s="251">
        <v>3</v>
      </c>
      <c r="M47" s="250">
        <v>2</v>
      </c>
    </row>
    <row r="48" spans="1:13" ht="35.25" customHeight="1">
      <c r="A48" s="23" t="s">
        <v>111</v>
      </c>
      <c r="B48" s="253">
        <v>3</v>
      </c>
      <c r="C48" s="254">
        <v>2</v>
      </c>
      <c r="D48" s="255">
        <v>12</v>
      </c>
      <c r="E48" s="256">
        <v>2</v>
      </c>
      <c r="F48" s="257">
        <v>1</v>
      </c>
      <c r="G48" s="254">
        <v>4</v>
      </c>
      <c r="H48" s="258">
        <v>3</v>
      </c>
      <c r="I48" s="256">
        <v>3</v>
      </c>
      <c r="J48" s="258">
        <v>256</v>
      </c>
      <c r="K48" s="256">
        <v>305</v>
      </c>
      <c r="L48" s="257">
        <v>1</v>
      </c>
      <c r="M48" s="259">
        <v>0</v>
      </c>
    </row>
    <row r="49" spans="1:13" ht="35.25" customHeight="1" thickBot="1">
      <c r="A49" s="25" t="s">
        <v>112</v>
      </c>
      <c r="B49" s="46">
        <v>1</v>
      </c>
      <c r="C49" s="246">
        <v>1</v>
      </c>
      <c r="D49" s="247">
        <v>7</v>
      </c>
      <c r="E49" s="248">
        <v>1</v>
      </c>
      <c r="F49" s="260">
        <v>3</v>
      </c>
      <c r="G49" s="261">
        <v>6</v>
      </c>
      <c r="H49" s="262">
        <v>47</v>
      </c>
      <c r="I49" s="263">
        <v>71</v>
      </c>
      <c r="J49" s="262">
        <v>433</v>
      </c>
      <c r="K49" s="263">
        <v>392</v>
      </c>
      <c r="L49" s="260">
        <v>0</v>
      </c>
      <c r="M49" s="264">
        <v>0</v>
      </c>
    </row>
    <row r="50" spans="1:13" s="173" customFormat="1" ht="45" customHeight="1" thickBot="1">
      <c r="A50" s="265" t="s">
        <v>14</v>
      </c>
      <c r="B50" s="266">
        <f aca="true" t="shared" si="0" ref="B50:L50">SUM(B7:B49)</f>
        <v>899</v>
      </c>
      <c r="C50" s="267">
        <f>SUM(C7:C49)</f>
        <v>776</v>
      </c>
      <c r="D50" s="268">
        <f t="shared" si="0"/>
        <v>2844</v>
      </c>
      <c r="E50" s="269">
        <f>SUM(E7:E49)</f>
        <v>2104</v>
      </c>
      <c r="F50" s="270">
        <f t="shared" si="0"/>
        <v>2036</v>
      </c>
      <c r="G50" s="271">
        <f>SUM(G7:G49)</f>
        <v>1733</v>
      </c>
      <c r="H50" s="268">
        <f t="shared" si="0"/>
        <v>4574</v>
      </c>
      <c r="I50" s="272">
        <f>SUM(I7:I49)</f>
        <v>3232</v>
      </c>
      <c r="J50" s="268">
        <f t="shared" si="0"/>
        <v>205633</v>
      </c>
      <c r="K50" s="272">
        <f>SUM(K7:K49)</f>
        <v>203622</v>
      </c>
      <c r="L50" s="270">
        <f t="shared" si="0"/>
        <v>291</v>
      </c>
      <c r="M50" s="273">
        <f>SUM(M7:M49)</f>
        <v>178</v>
      </c>
    </row>
    <row r="51" ht="13.5">
      <c r="A51" s="33" t="s">
        <v>54</v>
      </c>
    </row>
  </sheetData>
  <sheetProtection selectLockedCells="1" selectUnlockedCells="1"/>
  <mergeCells count="7">
    <mergeCell ref="A4:A6"/>
    <mergeCell ref="H4:I4"/>
    <mergeCell ref="J4:K4"/>
    <mergeCell ref="L4:M4"/>
    <mergeCell ref="B4:C4"/>
    <mergeCell ref="D4:E4"/>
    <mergeCell ref="F4:G4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landscape" paperSize="9" scale="2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A51"/>
  <sheetViews>
    <sheetView view="pageBreakPreview" zoomScale="84" zoomScaleNormal="75" zoomScaleSheetLayoutView="84" zoomScalePageLayoutView="0" workbookViewId="0" topLeftCell="A1">
      <pane xSplit="1" ySplit="6" topLeftCell="I49" activePane="bottomRight" state="frozen"/>
      <selection pane="topLeft" activeCell="E50" activeCellId="1" sqref="C8:C50 E8:E50"/>
      <selection pane="topRight" activeCell="E50" activeCellId="1" sqref="C8:C50 E8:E50"/>
      <selection pane="bottomLeft" activeCell="E50" activeCellId="1" sqref="C8:C50 E8:E50"/>
      <selection pane="bottomRight" activeCell="A1" sqref="A1:A16384"/>
    </sheetView>
  </sheetViews>
  <sheetFormatPr defaultColWidth="9.00390625" defaultRowHeight="13.5"/>
  <cols>
    <col min="1" max="1" width="18.75390625" style="6" customWidth="1"/>
    <col min="2" max="21" width="17.50390625" style="6" customWidth="1"/>
    <col min="22" max="27" width="10.625" style="6" customWidth="1"/>
    <col min="28" max="16384" width="9.00390625" style="6" customWidth="1"/>
  </cols>
  <sheetData>
    <row r="1" spans="1:12" s="4" customFormat="1" ht="52.5" customHeight="1">
      <c r="A1" s="78" t="s">
        <v>40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</row>
    <row r="2" spans="1:14" ht="42" customHeight="1">
      <c r="A2" s="79" t="s">
        <v>38</v>
      </c>
      <c r="B2" s="80"/>
      <c r="C2" s="80"/>
      <c r="D2" s="80"/>
      <c r="E2" s="80"/>
      <c r="F2" s="81"/>
      <c r="G2" s="81"/>
      <c r="H2" s="81"/>
      <c r="I2" s="81"/>
      <c r="J2" s="81"/>
      <c r="K2" s="81"/>
      <c r="L2" s="81"/>
      <c r="M2" s="81"/>
      <c r="N2" s="81"/>
    </row>
    <row r="3" spans="18:27" ht="24.75" customHeight="1" thickBot="1">
      <c r="R3" s="361"/>
      <c r="S3" s="361"/>
      <c r="T3" s="361"/>
      <c r="U3" s="361"/>
      <c r="V3" s="82"/>
      <c r="W3" s="82"/>
      <c r="X3" s="82"/>
      <c r="Y3" s="82"/>
      <c r="Z3" s="82"/>
      <c r="AA3" s="82"/>
    </row>
    <row r="4" spans="1:21" ht="27" customHeight="1">
      <c r="A4" s="362" t="s">
        <v>18</v>
      </c>
      <c r="B4" s="366" t="s">
        <v>14</v>
      </c>
      <c r="C4" s="373"/>
      <c r="D4" s="373"/>
      <c r="E4" s="373"/>
      <c r="F4" s="365" t="s">
        <v>19</v>
      </c>
      <c r="G4" s="366"/>
      <c r="H4" s="366"/>
      <c r="I4" s="367"/>
      <c r="J4" s="368" t="s">
        <v>20</v>
      </c>
      <c r="K4" s="368"/>
      <c r="L4" s="369"/>
      <c r="M4" s="370"/>
      <c r="N4" s="356" t="s">
        <v>25</v>
      </c>
      <c r="O4" s="357"/>
      <c r="P4" s="357"/>
      <c r="Q4" s="358"/>
      <c r="R4" s="368" t="s">
        <v>21</v>
      </c>
      <c r="S4" s="371"/>
      <c r="T4" s="371"/>
      <c r="U4" s="372"/>
    </row>
    <row r="5" spans="1:21" s="83" customFormat="1" ht="59.25" customHeight="1">
      <c r="A5" s="363"/>
      <c r="B5" s="350" t="s">
        <v>62</v>
      </c>
      <c r="C5" s="351"/>
      <c r="D5" s="352" t="s">
        <v>68</v>
      </c>
      <c r="E5" s="353"/>
      <c r="F5" s="354" t="s">
        <v>62</v>
      </c>
      <c r="G5" s="351"/>
      <c r="H5" s="352" t="s">
        <v>68</v>
      </c>
      <c r="I5" s="355"/>
      <c r="J5" s="354" t="s">
        <v>62</v>
      </c>
      <c r="K5" s="351"/>
      <c r="L5" s="352" t="s">
        <v>68</v>
      </c>
      <c r="M5" s="355"/>
      <c r="N5" s="354" t="s">
        <v>62</v>
      </c>
      <c r="O5" s="351"/>
      <c r="P5" s="352" t="s">
        <v>68</v>
      </c>
      <c r="Q5" s="355"/>
      <c r="R5" s="359" t="s">
        <v>62</v>
      </c>
      <c r="S5" s="351"/>
      <c r="T5" s="352" t="s">
        <v>68</v>
      </c>
      <c r="U5" s="360"/>
    </row>
    <row r="6" spans="1:21" s="83" customFormat="1" ht="24.75" customHeight="1" thickBot="1">
      <c r="A6" s="364"/>
      <c r="B6" s="84" t="s">
        <v>31</v>
      </c>
      <c r="C6" s="85" t="s">
        <v>26</v>
      </c>
      <c r="D6" s="86" t="s">
        <v>31</v>
      </c>
      <c r="E6" s="87" t="s">
        <v>26</v>
      </c>
      <c r="F6" s="88" t="s">
        <v>31</v>
      </c>
      <c r="G6" s="85" t="s">
        <v>26</v>
      </c>
      <c r="H6" s="89" t="s">
        <v>31</v>
      </c>
      <c r="I6" s="90" t="s">
        <v>26</v>
      </c>
      <c r="J6" s="91" t="s">
        <v>31</v>
      </c>
      <c r="K6" s="85" t="s">
        <v>26</v>
      </c>
      <c r="L6" s="89" t="s">
        <v>31</v>
      </c>
      <c r="M6" s="87" t="s">
        <v>26</v>
      </c>
      <c r="N6" s="88" t="s">
        <v>31</v>
      </c>
      <c r="O6" s="85" t="s">
        <v>26</v>
      </c>
      <c r="P6" s="89" t="s">
        <v>31</v>
      </c>
      <c r="Q6" s="90" t="s">
        <v>26</v>
      </c>
      <c r="R6" s="91" t="s">
        <v>31</v>
      </c>
      <c r="S6" s="85" t="s">
        <v>26</v>
      </c>
      <c r="T6" s="89" t="s">
        <v>31</v>
      </c>
      <c r="U6" s="92" t="s">
        <v>26</v>
      </c>
    </row>
    <row r="7" spans="1:21" s="101" customFormat="1" ht="27.75" customHeight="1">
      <c r="A7" s="93" t="s">
        <v>13</v>
      </c>
      <c r="B7" s="94">
        <f aca="true" t="shared" si="0" ref="B7:C16">SUM(F7,J7,N7,R7)</f>
        <v>6319</v>
      </c>
      <c r="C7" s="95">
        <f t="shared" si="0"/>
        <v>1729463</v>
      </c>
      <c r="D7" s="96">
        <f aca="true" t="shared" si="1" ref="D7:E16">H7+L7+P7+T7</f>
        <v>5839</v>
      </c>
      <c r="E7" s="97">
        <f t="shared" si="1"/>
        <v>134643</v>
      </c>
      <c r="F7" s="98">
        <v>316</v>
      </c>
      <c r="G7" s="99">
        <v>84744</v>
      </c>
      <c r="H7" s="137">
        <v>302</v>
      </c>
      <c r="I7" s="138">
        <v>6388</v>
      </c>
      <c r="J7" s="100">
        <v>3823</v>
      </c>
      <c r="K7" s="99">
        <v>1137987</v>
      </c>
      <c r="L7" s="137">
        <v>3582</v>
      </c>
      <c r="M7" s="136">
        <v>86128</v>
      </c>
      <c r="N7" s="98">
        <v>644</v>
      </c>
      <c r="O7" s="99">
        <v>105497</v>
      </c>
      <c r="P7" s="136">
        <v>426</v>
      </c>
      <c r="Q7" s="145">
        <v>5452</v>
      </c>
      <c r="R7" s="100">
        <v>1536</v>
      </c>
      <c r="S7" s="99">
        <v>401235</v>
      </c>
      <c r="T7" s="136">
        <v>1529</v>
      </c>
      <c r="U7" s="149">
        <v>36675</v>
      </c>
    </row>
    <row r="8" spans="1:21" s="108" customFormat="1" ht="27.75" customHeight="1">
      <c r="A8" s="102" t="s">
        <v>71</v>
      </c>
      <c r="B8" s="103">
        <f t="shared" si="0"/>
        <v>323</v>
      </c>
      <c r="C8" s="133">
        <f t="shared" si="0"/>
        <v>75009</v>
      </c>
      <c r="D8" s="96">
        <f t="shared" si="1"/>
        <v>282</v>
      </c>
      <c r="E8" s="97">
        <f t="shared" si="1"/>
        <v>64584</v>
      </c>
      <c r="F8" s="105">
        <v>57</v>
      </c>
      <c r="G8" s="106">
        <v>11391</v>
      </c>
      <c r="H8" s="139">
        <v>38</v>
      </c>
      <c r="I8" s="140">
        <v>8593</v>
      </c>
      <c r="J8" s="107">
        <v>170</v>
      </c>
      <c r="K8" s="106">
        <v>42513</v>
      </c>
      <c r="L8" s="139">
        <v>170</v>
      </c>
      <c r="M8" s="143">
        <v>40957</v>
      </c>
      <c r="N8" s="105">
        <v>68</v>
      </c>
      <c r="O8" s="106">
        <v>17374</v>
      </c>
      <c r="P8" s="143">
        <v>57</v>
      </c>
      <c r="Q8" s="146">
        <v>13108</v>
      </c>
      <c r="R8" s="107">
        <v>28</v>
      </c>
      <c r="S8" s="106">
        <v>3731</v>
      </c>
      <c r="T8" s="143">
        <v>17</v>
      </c>
      <c r="U8" s="150">
        <v>1926</v>
      </c>
    </row>
    <row r="9" spans="1:21" s="108" customFormat="1" ht="27.75" customHeight="1">
      <c r="A9" s="109" t="s">
        <v>75</v>
      </c>
      <c r="B9" s="103">
        <f t="shared" si="0"/>
        <v>17</v>
      </c>
      <c r="C9" s="133">
        <f t="shared" si="0"/>
        <v>1165</v>
      </c>
      <c r="D9" s="96">
        <f t="shared" si="1"/>
        <v>13</v>
      </c>
      <c r="E9" s="97">
        <f t="shared" si="1"/>
        <v>659</v>
      </c>
      <c r="F9" s="110">
        <v>7</v>
      </c>
      <c r="G9" s="104">
        <v>490</v>
      </c>
      <c r="H9" s="133">
        <v>6</v>
      </c>
      <c r="I9" s="134">
        <v>427</v>
      </c>
      <c r="J9" s="111">
        <v>5</v>
      </c>
      <c r="K9" s="104">
        <v>275</v>
      </c>
      <c r="L9" s="133">
        <v>5</v>
      </c>
      <c r="M9" s="135">
        <v>128</v>
      </c>
      <c r="N9" s="110">
        <v>3</v>
      </c>
      <c r="O9" s="104">
        <v>300</v>
      </c>
      <c r="P9" s="135">
        <v>2</v>
      </c>
      <c r="Q9" s="147">
        <v>104</v>
      </c>
      <c r="R9" s="111">
        <v>2</v>
      </c>
      <c r="S9" s="104">
        <v>100</v>
      </c>
      <c r="T9" s="135">
        <v>0</v>
      </c>
      <c r="U9" s="151">
        <v>0</v>
      </c>
    </row>
    <row r="10" spans="1:21" s="108" customFormat="1" ht="27.75" customHeight="1">
      <c r="A10" s="109" t="s">
        <v>76</v>
      </c>
      <c r="B10" s="103">
        <f t="shared" si="0"/>
        <v>15</v>
      </c>
      <c r="C10" s="133">
        <f t="shared" si="0"/>
        <v>1084</v>
      </c>
      <c r="D10" s="96">
        <f t="shared" si="1"/>
        <v>8</v>
      </c>
      <c r="E10" s="97">
        <f t="shared" si="1"/>
        <v>261</v>
      </c>
      <c r="F10" s="110">
        <v>8</v>
      </c>
      <c r="G10" s="104">
        <v>719</v>
      </c>
      <c r="H10" s="133">
        <v>5</v>
      </c>
      <c r="I10" s="134">
        <v>93</v>
      </c>
      <c r="J10" s="111">
        <v>3</v>
      </c>
      <c r="K10" s="104">
        <v>302</v>
      </c>
      <c r="L10" s="133">
        <v>3</v>
      </c>
      <c r="M10" s="135">
        <v>168</v>
      </c>
      <c r="N10" s="110">
        <v>0</v>
      </c>
      <c r="O10" s="104">
        <v>0</v>
      </c>
      <c r="P10" s="135">
        <v>0</v>
      </c>
      <c r="Q10" s="147">
        <v>0</v>
      </c>
      <c r="R10" s="111">
        <v>4</v>
      </c>
      <c r="S10" s="104">
        <v>63</v>
      </c>
      <c r="T10" s="135">
        <v>0</v>
      </c>
      <c r="U10" s="151">
        <v>0</v>
      </c>
    </row>
    <row r="11" spans="1:21" s="108" customFormat="1" ht="27.75" customHeight="1">
      <c r="A11" s="109" t="s">
        <v>77</v>
      </c>
      <c r="B11" s="103">
        <f t="shared" si="0"/>
        <v>358</v>
      </c>
      <c r="C11" s="133">
        <f t="shared" si="0"/>
        <v>56907</v>
      </c>
      <c r="D11" s="96">
        <f t="shared" si="1"/>
        <v>367</v>
      </c>
      <c r="E11" s="97">
        <f t="shared" si="1"/>
        <v>55332</v>
      </c>
      <c r="F11" s="112">
        <v>45</v>
      </c>
      <c r="G11" s="113">
        <v>5470</v>
      </c>
      <c r="H11" s="133">
        <v>113</v>
      </c>
      <c r="I11" s="134">
        <v>20944</v>
      </c>
      <c r="J11" s="114">
        <v>244</v>
      </c>
      <c r="K11" s="113">
        <v>43996</v>
      </c>
      <c r="L11" s="133">
        <v>186</v>
      </c>
      <c r="M11" s="135">
        <v>28060</v>
      </c>
      <c r="N11" s="112">
        <v>49</v>
      </c>
      <c r="O11" s="113">
        <v>6322</v>
      </c>
      <c r="P11" s="135">
        <v>41</v>
      </c>
      <c r="Q11" s="147">
        <v>4515</v>
      </c>
      <c r="R11" s="114">
        <v>20</v>
      </c>
      <c r="S11" s="113">
        <v>1119</v>
      </c>
      <c r="T11" s="135">
        <v>27</v>
      </c>
      <c r="U11" s="151">
        <v>1813</v>
      </c>
    </row>
    <row r="12" spans="1:21" s="108" customFormat="1" ht="27.75" customHeight="1">
      <c r="A12" s="109" t="s">
        <v>78</v>
      </c>
      <c r="B12" s="103">
        <f t="shared" si="0"/>
        <v>1126</v>
      </c>
      <c r="C12" s="133">
        <f t="shared" si="0"/>
        <v>242486</v>
      </c>
      <c r="D12" s="96">
        <f t="shared" si="1"/>
        <v>1103</v>
      </c>
      <c r="E12" s="97">
        <f t="shared" si="1"/>
        <v>233929</v>
      </c>
      <c r="F12" s="110">
        <v>243</v>
      </c>
      <c r="G12" s="104">
        <v>48363</v>
      </c>
      <c r="H12" s="133">
        <v>217</v>
      </c>
      <c r="I12" s="134">
        <v>43917</v>
      </c>
      <c r="J12" s="111">
        <v>564</v>
      </c>
      <c r="K12" s="104">
        <v>134274</v>
      </c>
      <c r="L12" s="133">
        <v>569</v>
      </c>
      <c r="M12" s="135">
        <v>133808</v>
      </c>
      <c r="N12" s="110">
        <v>107</v>
      </c>
      <c r="O12" s="104">
        <v>18340</v>
      </c>
      <c r="P12" s="135">
        <v>86</v>
      </c>
      <c r="Q12" s="147">
        <v>15743</v>
      </c>
      <c r="R12" s="111">
        <v>212</v>
      </c>
      <c r="S12" s="104">
        <v>41509</v>
      </c>
      <c r="T12" s="135">
        <v>231</v>
      </c>
      <c r="U12" s="151">
        <v>40461</v>
      </c>
    </row>
    <row r="13" spans="1:21" s="108" customFormat="1" ht="27.75" customHeight="1">
      <c r="A13" s="109" t="s">
        <v>79</v>
      </c>
      <c r="B13" s="103">
        <f t="shared" si="0"/>
        <v>1090</v>
      </c>
      <c r="C13" s="133">
        <f t="shared" si="0"/>
        <v>207100</v>
      </c>
      <c r="D13" s="96">
        <f t="shared" si="1"/>
        <v>1285</v>
      </c>
      <c r="E13" s="97">
        <f t="shared" si="1"/>
        <v>171695</v>
      </c>
      <c r="F13" s="110">
        <v>220</v>
      </c>
      <c r="G13" s="104">
        <v>41420</v>
      </c>
      <c r="H13" s="133">
        <v>260</v>
      </c>
      <c r="I13" s="134">
        <v>39467</v>
      </c>
      <c r="J13" s="111">
        <v>655</v>
      </c>
      <c r="K13" s="104">
        <v>134615</v>
      </c>
      <c r="L13" s="133">
        <v>798</v>
      </c>
      <c r="M13" s="135">
        <v>114195</v>
      </c>
      <c r="N13" s="110">
        <v>110</v>
      </c>
      <c r="O13" s="104">
        <v>20710</v>
      </c>
      <c r="P13" s="135">
        <v>54</v>
      </c>
      <c r="Q13" s="147">
        <v>7086</v>
      </c>
      <c r="R13" s="111">
        <v>105</v>
      </c>
      <c r="S13" s="104">
        <v>10355</v>
      </c>
      <c r="T13" s="135">
        <v>173</v>
      </c>
      <c r="U13" s="151">
        <v>10947</v>
      </c>
    </row>
    <row r="14" spans="1:21" s="108" customFormat="1" ht="27.75" customHeight="1">
      <c r="A14" s="109" t="s">
        <v>80</v>
      </c>
      <c r="B14" s="103">
        <f t="shared" si="0"/>
        <v>698</v>
      </c>
      <c r="C14" s="133">
        <f t="shared" si="0"/>
        <v>100029</v>
      </c>
      <c r="D14" s="96">
        <f t="shared" si="1"/>
        <v>717</v>
      </c>
      <c r="E14" s="97">
        <f t="shared" si="1"/>
        <v>104625</v>
      </c>
      <c r="F14" s="110">
        <v>128</v>
      </c>
      <c r="G14" s="104">
        <v>20862</v>
      </c>
      <c r="H14" s="133">
        <v>115</v>
      </c>
      <c r="I14" s="134">
        <v>19350</v>
      </c>
      <c r="J14" s="111">
        <v>400</v>
      </c>
      <c r="K14" s="104">
        <v>66101</v>
      </c>
      <c r="L14" s="133">
        <v>420</v>
      </c>
      <c r="M14" s="135">
        <v>68969</v>
      </c>
      <c r="N14" s="110">
        <v>98</v>
      </c>
      <c r="O14" s="104">
        <v>6771</v>
      </c>
      <c r="P14" s="135">
        <v>96</v>
      </c>
      <c r="Q14" s="147">
        <v>6075</v>
      </c>
      <c r="R14" s="111">
        <v>72</v>
      </c>
      <c r="S14" s="104">
        <v>6295</v>
      </c>
      <c r="T14" s="135">
        <v>86</v>
      </c>
      <c r="U14" s="151">
        <v>10231</v>
      </c>
    </row>
    <row r="15" spans="1:21" s="108" customFormat="1" ht="27.75" customHeight="1">
      <c r="A15" s="109" t="s">
        <v>81</v>
      </c>
      <c r="B15" s="103">
        <f t="shared" si="0"/>
        <v>211</v>
      </c>
      <c r="C15" s="133">
        <f t="shared" si="0"/>
        <v>25020</v>
      </c>
      <c r="D15" s="96">
        <f t="shared" si="1"/>
        <v>194</v>
      </c>
      <c r="E15" s="97">
        <f t="shared" si="1"/>
        <v>20306</v>
      </c>
      <c r="F15" s="110">
        <v>57</v>
      </c>
      <c r="G15" s="104">
        <v>8300</v>
      </c>
      <c r="H15" s="133">
        <v>49</v>
      </c>
      <c r="I15" s="134">
        <v>7178</v>
      </c>
      <c r="J15" s="111">
        <v>105</v>
      </c>
      <c r="K15" s="104">
        <v>12000</v>
      </c>
      <c r="L15" s="133">
        <v>115</v>
      </c>
      <c r="M15" s="135">
        <v>10562</v>
      </c>
      <c r="N15" s="110">
        <v>40</v>
      </c>
      <c r="O15" s="104">
        <v>4500</v>
      </c>
      <c r="P15" s="135">
        <v>20</v>
      </c>
      <c r="Q15" s="147">
        <v>2046</v>
      </c>
      <c r="R15" s="111">
        <v>9</v>
      </c>
      <c r="S15" s="104">
        <v>220</v>
      </c>
      <c r="T15" s="135">
        <v>10</v>
      </c>
      <c r="U15" s="151">
        <v>520</v>
      </c>
    </row>
    <row r="16" spans="1:21" s="108" customFormat="1" ht="27.75" customHeight="1">
      <c r="A16" s="109" t="s">
        <v>82</v>
      </c>
      <c r="B16" s="103">
        <f t="shared" si="0"/>
        <v>123</v>
      </c>
      <c r="C16" s="133">
        <f t="shared" si="0"/>
        <v>12130</v>
      </c>
      <c r="D16" s="96">
        <f t="shared" si="1"/>
        <v>106</v>
      </c>
      <c r="E16" s="97">
        <f t="shared" si="1"/>
        <v>10026</v>
      </c>
      <c r="F16" s="110">
        <v>13</v>
      </c>
      <c r="G16" s="104">
        <v>1690</v>
      </c>
      <c r="H16" s="133">
        <v>14</v>
      </c>
      <c r="I16" s="134">
        <v>1548</v>
      </c>
      <c r="J16" s="111">
        <v>64</v>
      </c>
      <c r="K16" s="104">
        <v>7680</v>
      </c>
      <c r="L16" s="133">
        <v>56</v>
      </c>
      <c r="M16" s="135">
        <v>5933</v>
      </c>
      <c r="N16" s="110">
        <v>23</v>
      </c>
      <c r="O16" s="104">
        <v>1265</v>
      </c>
      <c r="P16" s="135">
        <v>18</v>
      </c>
      <c r="Q16" s="147">
        <v>1395</v>
      </c>
      <c r="R16" s="111">
        <v>23</v>
      </c>
      <c r="S16" s="104">
        <v>1495</v>
      </c>
      <c r="T16" s="135">
        <v>18</v>
      </c>
      <c r="U16" s="151">
        <v>1150</v>
      </c>
    </row>
    <row r="17" spans="1:21" s="108" customFormat="1" ht="27.75" customHeight="1">
      <c r="A17" s="109" t="s">
        <v>73</v>
      </c>
      <c r="B17" s="103">
        <f aca="true" t="shared" si="2" ref="B17:C49">SUM(F17,J17,N17,R17)</f>
        <v>1124</v>
      </c>
      <c r="C17" s="133">
        <f aca="true" t="shared" si="3" ref="C17:C39">SUM(G17,K17,O17,S17)</f>
        <v>160364</v>
      </c>
      <c r="D17" s="96">
        <f aca="true" t="shared" si="4" ref="D17:E49">H17+L17+P17+T17</f>
        <v>1101</v>
      </c>
      <c r="E17" s="97">
        <f>I17+M17+Q17+U17</f>
        <v>148144</v>
      </c>
      <c r="F17" s="112">
        <v>223</v>
      </c>
      <c r="G17" s="113">
        <v>31687</v>
      </c>
      <c r="H17" s="133">
        <v>221</v>
      </c>
      <c r="I17" s="134">
        <v>30586</v>
      </c>
      <c r="J17" s="114">
        <v>623</v>
      </c>
      <c r="K17" s="113">
        <v>106453</v>
      </c>
      <c r="L17" s="133">
        <v>646</v>
      </c>
      <c r="M17" s="135">
        <v>100805</v>
      </c>
      <c r="N17" s="112">
        <v>167</v>
      </c>
      <c r="O17" s="113">
        <v>13948</v>
      </c>
      <c r="P17" s="135">
        <v>109</v>
      </c>
      <c r="Q17" s="147">
        <v>7370</v>
      </c>
      <c r="R17" s="114">
        <v>111</v>
      </c>
      <c r="S17" s="113">
        <v>8276</v>
      </c>
      <c r="T17" s="135">
        <v>125</v>
      </c>
      <c r="U17" s="151">
        <v>9383</v>
      </c>
    </row>
    <row r="18" spans="1:21" s="108" customFormat="1" ht="27.75" customHeight="1">
      <c r="A18" s="109" t="s">
        <v>83</v>
      </c>
      <c r="B18" s="103">
        <f t="shared" si="2"/>
        <v>1366</v>
      </c>
      <c r="C18" s="133">
        <f t="shared" si="3"/>
        <v>270218</v>
      </c>
      <c r="D18" s="96">
        <f t="shared" si="4"/>
        <v>1268</v>
      </c>
      <c r="E18" s="97">
        <f>I18+M18+Q18+U18</f>
        <v>225475</v>
      </c>
      <c r="F18" s="110">
        <v>408</v>
      </c>
      <c r="G18" s="104">
        <v>81022</v>
      </c>
      <c r="H18" s="133">
        <v>336</v>
      </c>
      <c r="I18" s="134">
        <v>51572</v>
      </c>
      <c r="J18" s="111">
        <v>641</v>
      </c>
      <c r="K18" s="104">
        <v>127291</v>
      </c>
      <c r="L18" s="133">
        <v>654</v>
      </c>
      <c r="M18" s="135">
        <v>143435</v>
      </c>
      <c r="N18" s="110">
        <v>141</v>
      </c>
      <c r="O18" s="104">
        <v>26954</v>
      </c>
      <c r="P18" s="135">
        <v>104</v>
      </c>
      <c r="Q18" s="147">
        <v>10050</v>
      </c>
      <c r="R18" s="111">
        <v>176</v>
      </c>
      <c r="S18" s="104">
        <v>34951</v>
      </c>
      <c r="T18" s="135">
        <v>174</v>
      </c>
      <c r="U18" s="151">
        <v>20418</v>
      </c>
    </row>
    <row r="19" spans="1:21" s="108" customFormat="1" ht="27.75" customHeight="1">
      <c r="A19" s="109" t="s">
        <v>84</v>
      </c>
      <c r="B19" s="103">
        <f t="shared" si="2"/>
        <v>480</v>
      </c>
      <c r="C19" s="133">
        <f t="shared" si="3"/>
        <v>92556</v>
      </c>
      <c r="D19" s="96">
        <f t="shared" si="4"/>
        <v>430</v>
      </c>
      <c r="E19" s="97">
        <f>I19+M19+Q19+U19</f>
        <v>85166</v>
      </c>
      <c r="F19" s="110">
        <v>84</v>
      </c>
      <c r="G19" s="104">
        <v>20064</v>
      </c>
      <c r="H19" s="133">
        <v>81</v>
      </c>
      <c r="I19" s="134">
        <v>19750</v>
      </c>
      <c r="J19" s="111">
        <v>289</v>
      </c>
      <c r="K19" s="104">
        <v>59304</v>
      </c>
      <c r="L19" s="133">
        <v>270</v>
      </c>
      <c r="M19" s="135">
        <v>53788</v>
      </c>
      <c r="N19" s="110">
        <v>38</v>
      </c>
      <c r="O19" s="104">
        <v>5652</v>
      </c>
      <c r="P19" s="135">
        <v>41</v>
      </c>
      <c r="Q19" s="147">
        <v>5082</v>
      </c>
      <c r="R19" s="111">
        <v>69</v>
      </c>
      <c r="S19" s="104">
        <v>7536</v>
      </c>
      <c r="T19" s="135">
        <v>38</v>
      </c>
      <c r="U19" s="151">
        <v>6546</v>
      </c>
    </row>
    <row r="20" spans="1:21" s="108" customFormat="1" ht="27.75" customHeight="1">
      <c r="A20" s="109" t="s">
        <v>85</v>
      </c>
      <c r="B20" s="103">
        <f t="shared" si="2"/>
        <v>520</v>
      </c>
      <c r="C20" s="133">
        <f t="shared" si="3"/>
        <v>71965</v>
      </c>
      <c r="D20" s="96">
        <f t="shared" si="4"/>
        <v>463</v>
      </c>
      <c r="E20" s="97">
        <f>I20+M20+Q20+U20</f>
        <v>57893</v>
      </c>
      <c r="F20" s="112">
        <v>200</v>
      </c>
      <c r="G20" s="113">
        <v>28600</v>
      </c>
      <c r="H20" s="133">
        <v>169</v>
      </c>
      <c r="I20" s="134">
        <v>20493</v>
      </c>
      <c r="J20" s="114">
        <v>225</v>
      </c>
      <c r="K20" s="113">
        <v>36225</v>
      </c>
      <c r="L20" s="133">
        <v>231</v>
      </c>
      <c r="M20" s="135">
        <v>32966</v>
      </c>
      <c r="N20" s="112">
        <v>35</v>
      </c>
      <c r="O20" s="113">
        <v>2520</v>
      </c>
      <c r="P20" s="135">
        <v>23</v>
      </c>
      <c r="Q20" s="147">
        <v>1037</v>
      </c>
      <c r="R20" s="114">
        <v>60</v>
      </c>
      <c r="S20" s="113">
        <v>4620</v>
      </c>
      <c r="T20" s="135">
        <v>40</v>
      </c>
      <c r="U20" s="151">
        <v>3397</v>
      </c>
    </row>
    <row r="21" spans="1:21" s="108" customFormat="1" ht="27.75" customHeight="1">
      <c r="A21" s="109" t="s">
        <v>86</v>
      </c>
      <c r="B21" s="103">
        <f t="shared" si="2"/>
        <v>469</v>
      </c>
      <c r="C21" s="133">
        <f t="shared" si="3"/>
        <v>46445</v>
      </c>
      <c r="D21" s="96">
        <f t="shared" si="4"/>
        <v>300</v>
      </c>
      <c r="E21" s="97">
        <f t="shared" si="4"/>
        <v>36558</v>
      </c>
      <c r="F21" s="110">
        <v>107</v>
      </c>
      <c r="G21" s="104">
        <v>10807</v>
      </c>
      <c r="H21" s="133">
        <v>118</v>
      </c>
      <c r="I21" s="134">
        <v>14626</v>
      </c>
      <c r="J21" s="111">
        <v>294</v>
      </c>
      <c r="K21" s="104">
        <v>31752</v>
      </c>
      <c r="L21" s="133">
        <v>142</v>
      </c>
      <c r="M21" s="135">
        <v>19411</v>
      </c>
      <c r="N21" s="110">
        <v>53</v>
      </c>
      <c r="O21" s="104">
        <v>3016</v>
      </c>
      <c r="P21" s="135">
        <v>28</v>
      </c>
      <c r="Q21" s="147">
        <v>1572</v>
      </c>
      <c r="R21" s="111">
        <v>15</v>
      </c>
      <c r="S21" s="104">
        <v>870</v>
      </c>
      <c r="T21" s="135">
        <v>12</v>
      </c>
      <c r="U21" s="151">
        <v>949</v>
      </c>
    </row>
    <row r="22" spans="1:21" s="108" customFormat="1" ht="27.75" customHeight="1">
      <c r="A22" s="109" t="s">
        <v>87</v>
      </c>
      <c r="B22" s="103">
        <f t="shared" si="2"/>
        <v>408</v>
      </c>
      <c r="C22" s="133">
        <f t="shared" si="3"/>
        <v>57685</v>
      </c>
      <c r="D22" s="96">
        <f t="shared" si="4"/>
        <v>344</v>
      </c>
      <c r="E22" s="97">
        <f t="shared" si="4"/>
        <v>48611</v>
      </c>
      <c r="F22" s="110">
        <v>119</v>
      </c>
      <c r="G22" s="104">
        <v>20230</v>
      </c>
      <c r="H22" s="133">
        <v>108</v>
      </c>
      <c r="I22" s="134">
        <v>15552</v>
      </c>
      <c r="J22" s="111">
        <v>191</v>
      </c>
      <c r="K22" s="104">
        <v>29223</v>
      </c>
      <c r="L22" s="133">
        <v>164</v>
      </c>
      <c r="M22" s="135">
        <v>26390</v>
      </c>
      <c r="N22" s="110">
        <v>44</v>
      </c>
      <c r="O22" s="104">
        <v>3696</v>
      </c>
      <c r="P22" s="135">
        <v>35</v>
      </c>
      <c r="Q22" s="147">
        <v>3007</v>
      </c>
      <c r="R22" s="111">
        <v>54</v>
      </c>
      <c r="S22" s="104">
        <v>4536</v>
      </c>
      <c r="T22" s="135">
        <v>37</v>
      </c>
      <c r="U22" s="151">
        <v>3662</v>
      </c>
    </row>
    <row r="23" spans="1:21" s="108" customFormat="1" ht="27.75" customHeight="1">
      <c r="A23" s="109" t="s">
        <v>88</v>
      </c>
      <c r="B23" s="103">
        <f t="shared" si="2"/>
        <v>186</v>
      </c>
      <c r="C23" s="133">
        <f t="shared" si="3"/>
        <v>27726</v>
      </c>
      <c r="D23" s="96">
        <f t="shared" si="4"/>
        <v>177</v>
      </c>
      <c r="E23" s="97">
        <f t="shared" si="4"/>
        <v>24328</v>
      </c>
      <c r="F23" s="110">
        <v>39</v>
      </c>
      <c r="G23" s="104">
        <v>5317</v>
      </c>
      <c r="H23" s="133">
        <v>46</v>
      </c>
      <c r="I23" s="134">
        <v>4843</v>
      </c>
      <c r="J23" s="111">
        <v>92</v>
      </c>
      <c r="K23" s="104">
        <v>14928</v>
      </c>
      <c r="L23" s="133">
        <v>98</v>
      </c>
      <c r="M23" s="135">
        <v>15843</v>
      </c>
      <c r="N23" s="110">
        <v>36</v>
      </c>
      <c r="O23" s="104">
        <v>5141</v>
      </c>
      <c r="P23" s="135">
        <v>17</v>
      </c>
      <c r="Q23" s="147">
        <v>1852</v>
      </c>
      <c r="R23" s="111">
        <v>19</v>
      </c>
      <c r="S23" s="104">
        <v>2339.9999999999995</v>
      </c>
      <c r="T23" s="135">
        <v>16</v>
      </c>
      <c r="U23" s="151">
        <v>1790</v>
      </c>
    </row>
    <row r="24" spans="1:21" s="108" customFormat="1" ht="27.75" customHeight="1">
      <c r="A24" s="109" t="s">
        <v>89</v>
      </c>
      <c r="B24" s="103">
        <f t="shared" si="2"/>
        <v>397</v>
      </c>
      <c r="C24" s="133">
        <f t="shared" si="3"/>
        <v>35310</v>
      </c>
      <c r="D24" s="96">
        <f t="shared" si="4"/>
        <v>1776</v>
      </c>
      <c r="E24" s="97">
        <f>I24+M24+Q24+U24</f>
        <v>33280</v>
      </c>
      <c r="F24" s="110">
        <v>203</v>
      </c>
      <c r="G24" s="104">
        <v>15865</v>
      </c>
      <c r="H24" s="133">
        <v>763</v>
      </c>
      <c r="I24" s="134">
        <v>12487</v>
      </c>
      <c r="J24" s="111">
        <v>145</v>
      </c>
      <c r="K24" s="104">
        <v>17167</v>
      </c>
      <c r="L24" s="133">
        <v>716</v>
      </c>
      <c r="M24" s="135">
        <v>17073</v>
      </c>
      <c r="N24" s="110">
        <v>16</v>
      </c>
      <c r="O24" s="104">
        <v>921</v>
      </c>
      <c r="P24" s="135">
        <v>142</v>
      </c>
      <c r="Q24" s="147">
        <v>2050</v>
      </c>
      <c r="R24" s="111">
        <v>33</v>
      </c>
      <c r="S24" s="104">
        <v>1357</v>
      </c>
      <c r="T24" s="135">
        <v>155</v>
      </c>
      <c r="U24" s="151">
        <v>1670</v>
      </c>
    </row>
    <row r="25" spans="1:21" s="108" customFormat="1" ht="27.75" customHeight="1">
      <c r="A25" s="109" t="s">
        <v>91</v>
      </c>
      <c r="B25" s="103">
        <f t="shared" si="2"/>
        <v>513</v>
      </c>
      <c r="C25" s="133">
        <f t="shared" si="3"/>
        <v>187973</v>
      </c>
      <c r="D25" s="96">
        <f t="shared" si="4"/>
        <v>905</v>
      </c>
      <c r="E25" s="97">
        <f t="shared" si="4"/>
        <v>158559</v>
      </c>
      <c r="F25" s="115">
        <v>290</v>
      </c>
      <c r="G25" s="116">
        <v>78135</v>
      </c>
      <c r="H25" s="133">
        <v>278</v>
      </c>
      <c r="I25" s="134">
        <v>70534</v>
      </c>
      <c r="J25" s="117"/>
      <c r="K25" s="116">
        <v>88168</v>
      </c>
      <c r="L25" s="133">
        <v>393</v>
      </c>
      <c r="M25" s="135">
        <v>68485</v>
      </c>
      <c r="N25" s="115">
        <v>41</v>
      </c>
      <c r="O25" s="116">
        <v>4926</v>
      </c>
      <c r="P25" s="135">
        <v>27</v>
      </c>
      <c r="Q25" s="147">
        <v>2876</v>
      </c>
      <c r="R25" s="117">
        <v>182</v>
      </c>
      <c r="S25" s="116">
        <v>16744</v>
      </c>
      <c r="T25" s="135">
        <v>207</v>
      </c>
      <c r="U25" s="151">
        <v>16664</v>
      </c>
    </row>
    <row r="26" spans="1:21" s="108" customFormat="1" ht="27.75" customHeight="1">
      <c r="A26" s="109" t="s">
        <v>92</v>
      </c>
      <c r="B26" s="103">
        <f t="shared" si="2"/>
        <v>119</v>
      </c>
      <c r="C26" s="133">
        <f t="shared" si="3"/>
        <v>13237</v>
      </c>
      <c r="D26" s="96">
        <f t="shared" si="4"/>
        <v>129</v>
      </c>
      <c r="E26" s="97">
        <f t="shared" si="4"/>
        <v>11878</v>
      </c>
      <c r="F26" s="112">
        <v>29</v>
      </c>
      <c r="G26" s="113">
        <v>3277</v>
      </c>
      <c r="H26" s="133">
        <v>29</v>
      </c>
      <c r="I26" s="134">
        <v>2425</v>
      </c>
      <c r="J26" s="114">
        <v>60</v>
      </c>
      <c r="K26" s="113">
        <v>7800</v>
      </c>
      <c r="L26" s="133">
        <v>78</v>
      </c>
      <c r="M26" s="135">
        <v>7784</v>
      </c>
      <c r="N26" s="112">
        <v>12</v>
      </c>
      <c r="O26" s="113">
        <v>468</v>
      </c>
      <c r="P26" s="135">
        <v>3</v>
      </c>
      <c r="Q26" s="147">
        <v>43</v>
      </c>
      <c r="R26" s="114">
        <v>18</v>
      </c>
      <c r="S26" s="113">
        <v>1692</v>
      </c>
      <c r="T26" s="135">
        <v>19</v>
      </c>
      <c r="U26" s="151">
        <v>1626</v>
      </c>
    </row>
    <row r="27" spans="1:21" s="108" customFormat="1" ht="27.75" customHeight="1">
      <c r="A27" s="109" t="s">
        <v>74</v>
      </c>
      <c r="B27" s="103">
        <f t="shared" si="2"/>
        <v>2398</v>
      </c>
      <c r="C27" s="133">
        <f t="shared" si="3"/>
        <v>367308</v>
      </c>
      <c r="D27" s="96">
        <f t="shared" si="4"/>
        <v>2122</v>
      </c>
      <c r="E27" s="97">
        <f aca="true" t="shared" si="5" ref="E27:E39">I27+M27+Q27+U27</f>
        <v>329050</v>
      </c>
      <c r="F27" s="112">
        <v>635</v>
      </c>
      <c r="G27" s="113">
        <v>120576</v>
      </c>
      <c r="H27" s="133">
        <v>568</v>
      </c>
      <c r="I27" s="134">
        <v>93430</v>
      </c>
      <c r="J27" s="114">
        <v>1019</v>
      </c>
      <c r="K27" s="113">
        <v>170532</v>
      </c>
      <c r="L27" s="133">
        <v>928</v>
      </c>
      <c r="M27" s="135">
        <v>168387</v>
      </c>
      <c r="N27" s="112">
        <v>189</v>
      </c>
      <c r="O27" s="113">
        <v>21000</v>
      </c>
      <c r="P27" s="135">
        <v>151</v>
      </c>
      <c r="Q27" s="147">
        <v>14597</v>
      </c>
      <c r="R27" s="114">
        <v>555</v>
      </c>
      <c r="S27" s="113">
        <v>55200</v>
      </c>
      <c r="T27" s="135">
        <v>475</v>
      </c>
      <c r="U27" s="151">
        <v>52636</v>
      </c>
    </row>
    <row r="28" spans="1:21" s="108" customFormat="1" ht="27.75" customHeight="1">
      <c r="A28" s="109" t="s">
        <v>93</v>
      </c>
      <c r="B28" s="103">
        <f t="shared" si="2"/>
        <v>358</v>
      </c>
      <c r="C28" s="133">
        <f t="shared" si="3"/>
        <v>61346</v>
      </c>
      <c r="D28" s="96">
        <f t="shared" si="4"/>
        <v>406</v>
      </c>
      <c r="E28" s="97">
        <f t="shared" si="5"/>
        <v>53699</v>
      </c>
      <c r="F28" s="110">
        <v>77</v>
      </c>
      <c r="G28" s="104">
        <v>11325</v>
      </c>
      <c r="H28" s="133">
        <v>79</v>
      </c>
      <c r="I28" s="134">
        <v>10017</v>
      </c>
      <c r="J28" s="111">
        <v>225</v>
      </c>
      <c r="K28" s="104">
        <v>42142</v>
      </c>
      <c r="L28" s="133">
        <v>261</v>
      </c>
      <c r="M28" s="135">
        <v>36947</v>
      </c>
      <c r="N28" s="110">
        <v>44</v>
      </c>
      <c r="O28" s="104">
        <v>1289</v>
      </c>
      <c r="P28" s="135">
        <v>54</v>
      </c>
      <c r="Q28" s="147">
        <v>2843</v>
      </c>
      <c r="R28" s="111">
        <v>12</v>
      </c>
      <c r="S28" s="104">
        <v>6590</v>
      </c>
      <c r="T28" s="135">
        <v>12</v>
      </c>
      <c r="U28" s="151">
        <v>3892</v>
      </c>
    </row>
    <row r="29" spans="1:21" s="108" customFormat="1" ht="27.75" customHeight="1">
      <c r="A29" s="109" t="s">
        <v>94</v>
      </c>
      <c r="B29" s="103">
        <f t="shared" si="2"/>
        <v>274</v>
      </c>
      <c r="C29" s="133">
        <f t="shared" si="3"/>
        <v>82465</v>
      </c>
      <c r="D29" s="96">
        <f t="shared" si="4"/>
        <v>285</v>
      </c>
      <c r="E29" s="97">
        <f t="shared" si="5"/>
        <v>67543</v>
      </c>
      <c r="F29" s="110">
        <v>61</v>
      </c>
      <c r="G29" s="104">
        <v>15316</v>
      </c>
      <c r="H29" s="133">
        <v>58</v>
      </c>
      <c r="I29" s="134">
        <v>13274</v>
      </c>
      <c r="J29" s="111">
        <v>162</v>
      </c>
      <c r="K29" s="104">
        <v>45987</v>
      </c>
      <c r="L29" s="133">
        <v>176</v>
      </c>
      <c r="M29" s="135">
        <v>42575</v>
      </c>
      <c r="N29" s="110">
        <v>32</v>
      </c>
      <c r="O29" s="104">
        <v>18855</v>
      </c>
      <c r="P29" s="135">
        <v>25</v>
      </c>
      <c r="Q29" s="147">
        <v>9738</v>
      </c>
      <c r="R29" s="111">
        <v>19</v>
      </c>
      <c r="S29" s="104">
        <v>2307</v>
      </c>
      <c r="T29" s="135">
        <v>26</v>
      </c>
      <c r="U29" s="151">
        <v>1956</v>
      </c>
    </row>
    <row r="30" spans="1:21" s="108" customFormat="1" ht="27.75" customHeight="1">
      <c r="A30" s="109" t="s">
        <v>95</v>
      </c>
      <c r="B30" s="103">
        <f t="shared" si="2"/>
        <v>193</v>
      </c>
      <c r="C30" s="133">
        <f t="shared" si="3"/>
        <v>59679</v>
      </c>
      <c r="D30" s="96">
        <f t="shared" si="4"/>
        <v>198</v>
      </c>
      <c r="E30" s="97">
        <f t="shared" si="5"/>
        <v>44373</v>
      </c>
      <c r="F30" s="110">
        <v>58</v>
      </c>
      <c r="G30" s="104">
        <v>18490</v>
      </c>
      <c r="H30" s="133">
        <v>49</v>
      </c>
      <c r="I30" s="134">
        <v>9922</v>
      </c>
      <c r="J30" s="111">
        <v>96</v>
      </c>
      <c r="K30" s="104">
        <v>32300</v>
      </c>
      <c r="L30" s="133">
        <v>114</v>
      </c>
      <c r="M30" s="135">
        <v>30116</v>
      </c>
      <c r="N30" s="110">
        <v>18</v>
      </c>
      <c r="O30" s="104">
        <v>4166</v>
      </c>
      <c r="P30" s="135">
        <v>12</v>
      </c>
      <c r="Q30" s="147">
        <v>1843</v>
      </c>
      <c r="R30" s="111">
        <v>21</v>
      </c>
      <c r="S30" s="104">
        <v>4723</v>
      </c>
      <c r="T30" s="135">
        <v>23</v>
      </c>
      <c r="U30" s="151">
        <v>2492</v>
      </c>
    </row>
    <row r="31" spans="1:21" s="108" customFormat="1" ht="27.75" customHeight="1">
      <c r="A31" s="109" t="s">
        <v>96</v>
      </c>
      <c r="B31" s="103">
        <f t="shared" si="2"/>
        <v>234</v>
      </c>
      <c r="C31" s="133">
        <f t="shared" si="3"/>
        <v>33390</v>
      </c>
      <c r="D31" s="96">
        <f t="shared" si="4"/>
        <v>218</v>
      </c>
      <c r="E31" s="97">
        <f t="shared" si="5"/>
        <v>34574</v>
      </c>
      <c r="F31" s="110">
        <v>27</v>
      </c>
      <c r="G31" s="104">
        <v>3908</v>
      </c>
      <c r="H31" s="133">
        <v>24</v>
      </c>
      <c r="I31" s="134">
        <v>3011</v>
      </c>
      <c r="J31" s="111">
        <v>158</v>
      </c>
      <c r="K31" s="104">
        <v>24685</v>
      </c>
      <c r="L31" s="133">
        <v>150</v>
      </c>
      <c r="M31" s="135">
        <v>25546</v>
      </c>
      <c r="N31" s="110">
        <v>22</v>
      </c>
      <c r="O31" s="104">
        <v>2209</v>
      </c>
      <c r="P31" s="135">
        <v>13</v>
      </c>
      <c r="Q31" s="147">
        <v>2134</v>
      </c>
      <c r="R31" s="111">
        <v>27</v>
      </c>
      <c r="S31" s="104">
        <v>2588</v>
      </c>
      <c r="T31" s="135">
        <v>31</v>
      </c>
      <c r="U31" s="151">
        <v>3883</v>
      </c>
    </row>
    <row r="32" spans="1:21" s="108" customFormat="1" ht="27.75" customHeight="1">
      <c r="A32" s="109" t="s">
        <v>1</v>
      </c>
      <c r="B32" s="103">
        <f t="shared" si="2"/>
        <v>213</v>
      </c>
      <c r="C32" s="133">
        <f t="shared" si="3"/>
        <v>53887</v>
      </c>
      <c r="D32" s="96">
        <f t="shared" si="4"/>
        <v>262</v>
      </c>
      <c r="E32" s="97">
        <f t="shared" si="5"/>
        <v>44962</v>
      </c>
      <c r="F32" s="112">
        <v>69</v>
      </c>
      <c r="G32" s="113">
        <v>21042</v>
      </c>
      <c r="H32" s="133">
        <v>65</v>
      </c>
      <c r="I32" s="134">
        <v>18694</v>
      </c>
      <c r="J32" s="114">
        <v>93</v>
      </c>
      <c r="K32" s="113">
        <v>22831</v>
      </c>
      <c r="L32" s="133">
        <v>127</v>
      </c>
      <c r="M32" s="135">
        <v>19773</v>
      </c>
      <c r="N32" s="112">
        <v>27</v>
      </c>
      <c r="O32" s="113">
        <v>5415</v>
      </c>
      <c r="P32" s="135">
        <v>28</v>
      </c>
      <c r="Q32" s="147">
        <v>1922</v>
      </c>
      <c r="R32" s="114">
        <v>24</v>
      </c>
      <c r="S32" s="113">
        <v>4599</v>
      </c>
      <c r="T32" s="135">
        <v>42</v>
      </c>
      <c r="U32" s="151">
        <v>4573</v>
      </c>
    </row>
    <row r="33" spans="1:21" s="108" customFormat="1" ht="27.75" customHeight="1">
      <c r="A33" s="109" t="s">
        <v>97</v>
      </c>
      <c r="B33" s="103">
        <f t="shared" si="2"/>
        <v>169</v>
      </c>
      <c r="C33" s="133">
        <f t="shared" si="3"/>
        <v>24815</v>
      </c>
      <c r="D33" s="96">
        <f t="shared" si="4"/>
        <v>144</v>
      </c>
      <c r="E33" s="97">
        <f t="shared" si="5"/>
        <v>22302</v>
      </c>
      <c r="F33" s="112">
        <v>23</v>
      </c>
      <c r="G33" s="113">
        <v>2321</v>
      </c>
      <c r="H33" s="133">
        <v>16</v>
      </c>
      <c r="I33" s="134">
        <v>2093</v>
      </c>
      <c r="J33" s="114">
        <v>87</v>
      </c>
      <c r="K33" s="113">
        <v>15097</v>
      </c>
      <c r="L33" s="133">
        <v>77</v>
      </c>
      <c r="M33" s="135">
        <v>14717</v>
      </c>
      <c r="N33" s="112">
        <v>25</v>
      </c>
      <c r="O33" s="113">
        <v>4603</v>
      </c>
      <c r="P33" s="135">
        <v>19</v>
      </c>
      <c r="Q33" s="147">
        <v>2489</v>
      </c>
      <c r="R33" s="114">
        <v>34</v>
      </c>
      <c r="S33" s="113">
        <v>2794</v>
      </c>
      <c r="T33" s="135">
        <v>32</v>
      </c>
      <c r="U33" s="151">
        <v>3003</v>
      </c>
    </row>
    <row r="34" spans="1:21" s="108" customFormat="1" ht="27.75" customHeight="1">
      <c r="A34" s="109" t="s">
        <v>98</v>
      </c>
      <c r="B34" s="103">
        <f t="shared" si="2"/>
        <v>43</v>
      </c>
      <c r="C34" s="133">
        <f t="shared" si="3"/>
        <v>5570</v>
      </c>
      <c r="D34" s="96">
        <f t="shared" si="4"/>
        <v>48</v>
      </c>
      <c r="E34" s="97">
        <f t="shared" si="5"/>
        <v>4253</v>
      </c>
      <c r="F34" s="110">
        <v>10</v>
      </c>
      <c r="G34" s="104">
        <v>2000</v>
      </c>
      <c r="H34" s="133">
        <v>12</v>
      </c>
      <c r="I34" s="134">
        <v>869</v>
      </c>
      <c r="J34" s="111">
        <v>20</v>
      </c>
      <c r="K34" s="104">
        <v>1800</v>
      </c>
      <c r="L34" s="133">
        <v>22</v>
      </c>
      <c r="M34" s="135">
        <v>1708</v>
      </c>
      <c r="N34" s="110">
        <v>8</v>
      </c>
      <c r="O34" s="104">
        <v>370</v>
      </c>
      <c r="P34" s="135">
        <v>5</v>
      </c>
      <c r="Q34" s="147">
        <v>461</v>
      </c>
      <c r="R34" s="111">
        <v>5</v>
      </c>
      <c r="S34" s="104">
        <v>1400</v>
      </c>
      <c r="T34" s="135">
        <v>9</v>
      </c>
      <c r="U34" s="151">
        <v>1215</v>
      </c>
    </row>
    <row r="35" spans="1:21" s="108" customFormat="1" ht="27.75" customHeight="1">
      <c r="A35" s="109" t="s">
        <v>99</v>
      </c>
      <c r="B35" s="103">
        <f t="shared" si="2"/>
        <v>38</v>
      </c>
      <c r="C35" s="133">
        <f t="shared" si="3"/>
        <v>4560</v>
      </c>
      <c r="D35" s="96">
        <f t="shared" si="4"/>
        <v>29</v>
      </c>
      <c r="E35" s="97">
        <f t="shared" si="5"/>
        <v>4636</v>
      </c>
      <c r="F35" s="110">
        <v>6</v>
      </c>
      <c r="G35" s="104">
        <v>720</v>
      </c>
      <c r="H35" s="133">
        <v>7</v>
      </c>
      <c r="I35" s="134">
        <v>770</v>
      </c>
      <c r="J35" s="111">
        <v>27</v>
      </c>
      <c r="K35" s="104">
        <v>3240</v>
      </c>
      <c r="L35" s="133">
        <v>20</v>
      </c>
      <c r="M35" s="135">
        <v>2792</v>
      </c>
      <c r="N35" s="110">
        <v>5</v>
      </c>
      <c r="O35" s="104">
        <v>600</v>
      </c>
      <c r="P35" s="135">
        <v>0</v>
      </c>
      <c r="Q35" s="147">
        <v>0</v>
      </c>
      <c r="R35" s="111">
        <v>0</v>
      </c>
      <c r="S35" s="104">
        <v>0</v>
      </c>
      <c r="T35" s="135">
        <v>2</v>
      </c>
      <c r="U35" s="151">
        <v>1074</v>
      </c>
    </row>
    <row r="36" spans="1:21" s="108" customFormat="1" ht="27.75" customHeight="1">
      <c r="A36" s="109" t="s">
        <v>100</v>
      </c>
      <c r="B36" s="103">
        <f t="shared" si="2"/>
        <v>10</v>
      </c>
      <c r="C36" s="133">
        <f t="shared" si="3"/>
        <v>1956</v>
      </c>
      <c r="D36" s="96">
        <f t="shared" si="4"/>
        <v>8</v>
      </c>
      <c r="E36" s="97">
        <f t="shared" si="5"/>
        <v>1568</v>
      </c>
      <c r="F36" s="110">
        <v>2</v>
      </c>
      <c r="G36" s="104">
        <v>120</v>
      </c>
      <c r="H36" s="133">
        <v>2</v>
      </c>
      <c r="I36" s="134">
        <v>289</v>
      </c>
      <c r="J36" s="111">
        <v>6</v>
      </c>
      <c r="K36" s="104">
        <v>1656</v>
      </c>
      <c r="L36" s="133">
        <v>5</v>
      </c>
      <c r="M36" s="135">
        <v>1259</v>
      </c>
      <c r="N36" s="110">
        <v>1</v>
      </c>
      <c r="O36" s="104">
        <v>90</v>
      </c>
      <c r="P36" s="135">
        <v>1</v>
      </c>
      <c r="Q36" s="147">
        <v>20</v>
      </c>
      <c r="R36" s="111">
        <v>1</v>
      </c>
      <c r="S36" s="104">
        <v>90</v>
      </c>
      <c r="T36" s="135">
        <v>0</v>
      </c>
      <c r="U36" s="151">
        <v>0</v>
      </c>
    </row>
    <row r="37" spans="1:21" s="108" customFormat="1" ht="27.75" customHeight="1">
      <c r="A37" s="109" t="s">
        <v>72</v>
      </c>
      <c r="B37" s="103">
        <f t="shared" si="2"/>
        <v>3041</v>
      </c>
      <c r="C37" s="133">
        <f t="shared" si="3"/>
        <v>591172</v>
      </c>
      <c r="D37" s="96">
        <f t="shared" si="4"/>
        <v>3769</v>
      </c>
      <c r="E37" s="97">
        <f t="shared" si="5"/>
        <v>533102</v>
      </c>
      <c r="F37" s="110">
        <v>541</v>
      </c>
      <c r="G37" s="104">
        <v>128543</v>
      </c>
      <c r="H37" s="133">
        <v>668</v>
      </c>
      <c r="I37" s="134">
        <v>109835</v>
      </c>
      <c r="J37" s="111">
        <v>1415</v>
      </c>
      <c r="K37" s="104">
        <v>302006</v>
      </c>
      <c r="L37" s="133">
        <v>1834</v>
      </c>
      <c r="M37" s="135">
        <v>290993</v>
      </c>
      <c r="N37" s="110">
        <v>249</v>
      </c>
      <c r="O37" s="104">
        <v>32643</v>
      </c>
      <c r="P37" s="135">
        <v>285</v>
      </c>
      <c r="Q37" s="147">
        <v>18906</v>
      </c>
      <c r="R37" s="111">
        <v>836</v>
      </c>
      <c r="S37" s="104">
        <v>127980</v>
      </c>
      <c r="T37" s="135">
        <v>982</v>
      </c>
      <c r="U37" s="151">
        <v>113368</v>
      </c>
    </row>
    <row r="38" spans="1:21" s="108" customFormat="1" ht="27.75" customHeight="1">
      <c r="A38" s="109" t="s">
        <v>101</v>
      </c>
      <c r="B38" s="103">
        <f t="shared" si="2"/>
        <v>195</v>
      </c>
      <c r="C38" s="133">
        <f t="shared" si="3"/>
        <v>35016</v>
      </c>
      <c r="D38" s="96">
        <f t="shared" si="4"/>
        <v>171</v>
      </c>
      <c r="E38" s="97">
        <f t="shared" si="5"/>
        <v>25817</v>
      </c>
      <c r="F38" s="110">
        <v>25</v>
      </c>
      <c r="G38" s="104">
        <v>5764</v>
      </c>
      <c r="H38" s="133">
        <v>23</v>
      </c>
      <c r="I38" s="134">
        <v>4798</v>
      </c>
      <c r="J38" s="111">
        <v>117</v>
      </c>
      <c r="K38" s="104">
        <v>20077</v>
      </c>
      <c r="L38" s="133">
        <v>106</v>
      </c>
      <c r="M38" s="135">
        <v>15398</v>
      </c>
      <c r="N38" s="110">
        <v>28</v>
      </c>
      <c r="O38" s="104">
        <v>3850</v>
      </c>
      <c r="P38" s="135">
        <v>11</v>
      </c>
      <c r="Q38" s="147">
        <v>858</v>
      </c>
      <c r="R38" s="111">
        <v>25</v>
      </c>
      <c r="S38" s="104">
        <v>5325</v>
      </c>
      <c r="T38" s="135">
        <v>31</v>
      </c>
      <c r="U38" s="151">
        <v>4763</v>
      </c>
    </row>
    <row r="39" spans="1:21" s="108" customFormat="1" ht="27.75" customHeight="1">
      <c r="A39" s="109" t="s">
        <v>102</v>
      </c>
      <c r="B39" s="103">
        <f t="shared" si="2"/>
        <v>530</v>
      </c>
      <c r="C39" s="133">
        <f t="shared" si="3"/>
        <v>91836</v>
      </c>
      <c r="D39" s="96">
        <f t="shared" si="4"/>
        <v>624</v>
      </c>
      <c r="E39" s="97">
        <f t="shared" si="5"/>
        <v>89961</v>
      </c>
      <c r="F39" s="110">
        <v>190</v>
      </c>
      <c r="G39" s="104">
        <v>41990</v>
      </c>
      <c r="H39" s="133">
        <v>227</v>
      </c>
      <c r="I39" s="134">
        <v>38596</v>
      </c>
      <c r="J39" s="111">
        <v>212</v>
      </c>
      <c r="K39" s="104">
        <v>36464</v>
      </c>
      <c r="L39" s="133">
        <v>255</v>
      </c>
      <c r="M39" s="135">
        <v>37194</v>
      </c>
      <c r="N39" s="110">
        <v>73</v>
      </c>
      <c r="O39" s="104">
        <v>8322</v>
      </c>
      <c r="P39" s="135">
        <v>63</v>
      </c>
      <c r="Q39" s="147">
        <v>5736</v>
      </c>
      <c r="R39" s="111">
        <v>55</v>
      </c>
      <c r="S39" s="104">
        <v>5060</v>
      </c>
      <c r="T39" s="135">
        <v>79</v>
      </c>
      <c r="U39" s="151">
        <v>8435</v>
      </c>
    </row>
    <row r="40" spans="1:21" s="108" customFormat="1" ht="27.75" customHeight="1">
      <c r="A40" s="109" t="s">
        <v>103</v>
      </c>
      <c r="B40" s="103">
        <f t="shared" si="2"/>
        <v>165</v>
      </c>
      <c r="C40" s="133">
        <f t="shared" si="2"/>
        <v>25292</v>
      </c>
      <c r="D40" s="96">
        <f t="shared" si="4"/>
        <v>134</v>
      </c>
      <c r="E40" s="97">
        <f t="shared" si="4"/>
        <v>23854</v>
      </c>
      <c r="F40" s="110">
        <v>12</v>
      </c>
      <c r="G40" s="104">
        <v>1967</v>
      </c>
      <c r="H40" s="133">
        <v>14</v>
      </c>
      <c r="I40" s="134">
        <v>2348</v>
      </c>
      <c r="J40" s="111">
        <v>100</v>
      </c>
      <c r="K40" s="104">
        <v>15371</v>
      </c>
      <c r="L40" s="133">
        <v>82</v>
      </c>
      <c r="M40" s="135">
        <v>13486</v>
      </c>
      <c r="N40" s="110">
        <v>21</v>
      </c>
      <c r="O40" s="104">
        <v>2331</v>
      </c>
      <c r="P40" s="135">
        <v>12</v>
      </c>
      <c r="Q40" s="147">
        <v>522</v>
      </c>
      <c r="R40" s="111">
        <v>32</v>
      </c>
      <c r="S40" s="104">
        <v>5623</v>
      </c>
      <c r="T40" s="135">
        <v>26</v>
      </c>
      <c r="U40" s="151">
        <v>7498</v>
      </c>
    </row>
    <row r="41" spans="1:21" s="108" customFormat="1" ht="27.75" customHeight="1">
      <c r="A41" s="109" t="s">
        <v>104</v>
      </c>
      <c r="B41" s="103">
        <f t="shared" si="2"/>
        <v>48</v>
      </c>
      <c r="C41" s="133">
        <f t="shared" si="2"/>
        <v>8591</v>
      </c>
      <c r="D41" s="96">
        <f t="shared" si="4"/>
        <v>38</v>
      </c>
      <c r="E41" s="97">
        <f t="shared" si="4"/>
        <v>6323</v>
      </c>
      <c r="F41" s="110">
        <v>21</v>
      </c>
      <c r="G41" s="104">
        <v>5040</v>
      </c>
      <c r="H41" s="133">
        <v>16</v>
      </c>
      <c r="I41" s="134">
        <v>2901</v>
      </c>
      <c r="J41" s="111">
        <v>15</v>
      </c>
      <c r="K41" s="104">
        <v>2445</v>
      </c>
      <c r="L41" s="133">
        <v>13</v>
      </c>
      <c r="M41" s="135">
        <v>2028</v>
      </c>
      <c r="N41" s="110">
        <v>2</v>
      </c>
      <c r="O41" s="104">
        <v>96</v>
      </c>
      <c r="P41" s="135">
        <v>0</v>
      </c>
      <c r="Q41" s="147">
        <v>0</v>
      </c>
      <c r="R41" s="111">
        <v>10</v>
      </c>
      <c r="S41" s="104">
        <v>1010</v>
      </c>
      <c r="T41" s="135">
        <v>9</v>
      </c>
      <c r="U41" s="151">
        <v>1394</v>
      </c>
    </row>
    <row r="42" spans="1:21" s="108" customFormat="1" ht="27.75" customHeight="1">
      <c r="A42" s="109" t="s">
        <v>105</v>
      </c>
      <c r="B42" s="103">
        <f t="shared" si="2"/>
        <v>1006</v>
      </c>
      <c r="C42" s="133">
        <f t="shared" si="2"/>
        <v>226227</v>
      </c>
      <c r="D42" s="96">
        <f t="shared" si="4"/>
        <v>1018</v>
      </c>
      <c r="E42" s="97">
        <f t="shared" si="4"/>
        <v>129931</v>
      </c>
      <c r="F42" s="112">
        <v>370</v>
      </c>
      <c r="G42" s="113">
        <v>86320</v>
      </c>
      <c r="H42" s="133">
        <v>393</v>
      </c>
      <c r="I42" s="134">
        <v>52354</v>
      </c>
      <c r="J42" s="114">
        <v>338</v>
      </c>
      <c r="K42" s="113">
        <v>69018</v>
      </c>
      <c r="L42" s="133">
        <v>298</v>
      </c>
      <c r="M42" s="135">
        <v>42807</v>
      </c>
      <c r="N42" s="112">
        <v>85</v>
      </c>
      <c r="O42" s="113">
        <v>17716</v>
      </c>
      <c r="P42" s="135">
        <v>47</v>
      </c>
      <c r="Q42" s="147">
        <v>4710</v>
      </c>
      <c r="R42" s="114">
        <v>213</v>
      </c>
      <c r="S42" s="113">
        <v>53173</v>
      </c>
      <c r="T42" s="135">
        <v>280</v>
      </c>
      <c r="U42" s="151">
        <v>30060</v>
      </c>
    </row>
    <row r="43" spans="1:21" s="108" customFormat="1" ht="27.75" customHeight="1">
      <c r="A43" s="109" t="s">
        <v>106</v>
      </c>
      <c r="B43" s="103">
        <f t="shared" si="2"/>
        <v>228</v>
      </c>
      <c r="C43" s="133">
        <f t="shared" si="2"/>
        <v>19714</v>
      </c>
      <c r="D43" s="96">
        <f t="shared" si="4"/>
        <v>207</v>
      </c>
      <c r="E43" s="97">
        <f t="shared" si="4"/>
        <v>19256</v>
      </c>
      <c r="F43" s="110">
        <v>89</v>
      </c>
      <c r="G43" s="104">
        <v>8132</v>
      </c>
      <c r="H43" s="133">
        <v>62</v>
      </c>
      <c r="I43" s="134">
        <v>5527</v>
      </c>
      <c r="J43" s="111">
        <v>84</v>
      </c>
      <c r="K43" s="104">
        <v>8379</v>
      </c>
      <c r="L43" s="133">
        <v>85</v>
      </c>
      <c r="M43" s="135">
        <v>9963</v>
      </c>
      <c r="N43" s="110">
        <v>15</v>
      </c>
      <c r="O43" s="104">
        <v>923</v>
      </c>
      <c r="P43" s="135">
        <v>19</v>
      </c>
      <c r="Q43" s="147">
        <v>1090</v>
      </c>
      <c r="R43" s="111">
        <v>40</v>
      </c>
      <c r="S43" s="104">
        <v>2280</v>
      </c>
      <c r="T43" s="135">
        <v>41</v>
      </c>
      <c r="U43" s="151">
        <v>2676</v>
      </c>
    </row>
    <row r="44" spans="1:21" s="108" customFormat="1" ht="27.75" customHeight="1">
      <c r="A44" s="109" t="s">
        <v>107</v>
      </c>
      <c r="B44" s="103">
        <f t="shared" si="2"/>
        <v>412</v>
      </c>
      <c r="C44" s="133">
        <f t="shared" si="2"/>
        <v>52768</v>
      </c>
      <c r="D44" s="96">
        <f t="shared" si="4"/>
        <v>329</v>
      </c>
      <c r="E44" s="97">
        <f t="shared" si="4"/>
        <v>43225</v>
      </c>
      <c r="F44" s="110">
        <v>72</v>
      </c>
      <c r="G44" s="104">
        <v>10875</v>
      </c>
      <c r="H44" s="133">
        <f>72+1</f>
        <v>73</v>
      </c>
      <c r="I44" s="134">
        <f>8262+82</f>
        <v>8344</v>
      </c>
      <c r="J44" s="111">
        <v>175</v>
      </c>
      <c r="K44" s="104">
        <v>29261</v>
      </c>
      <c r="L44" s="133">
        <v>168</v>
      </c>
      <c r="M44" s="135">
        <v>26748</v>
      </c>
      <c r="N44" s="110">
        <v>33</v>
      </c>
      <c r="O44" s="104">
        <v>4821</v>
      </c>
      <c r="P44" s="135">
        <v>24</v>
      </c>
      <c r="Q44" s="147">
        <v>3097</v>
      </c>
      <c r="R44" s="111">
        <v>132</v>
      </c>
      <c r="S44" s="104">
        <v>7811</v>
      </c>
      <c r="T44" s="135">
        <v>64</v>
      </c>
      <c r="U44" s="151">
        <v>5036</v>
      </c>
    </row>
    <row r="45" spans="1:21" s="108" customFormat="1" ht="27.75" customHeight="1">
      <c r="A45" s="109" t="s">
        <v>108</v>
      </c>
      <c r="B45" s="103">
        <f t="shared" si="2"/>
        <v>293</v>
      </c>
      <c r="C45" s="133">
        <f t="shared" si="2"/>
        <v>35251</v>
      </c>
      <c r="D45" s="96">
        <f t="shared" si="4"/>
        <v>214</v>
      </c>
      <c r="E45" s="97">
        <f t="shared" si="4"/>
        <v>20967</v>
      </c>
      <c r="F45" s="110">
        <v>35</v>
      </c>
      <c r="G45" s="104">
        <v>3010</v>
      </c>
      <c r="H45" s="133">
        <v>39</v>
      </c>
      <c r="I45" s="134">
        <v>2423</v>
      </c>
      <c r="J45" s="111">
        <v>143</v>
      </c>
      <c r="K45" s="104">
        <v>22654</v>
      </c>
      <c r="L45" s="133">
        <v>113</v>
      </c>
      <c r="M45" s="135">
        <v>14321</v>
      </c>
      <c r="N45" s="110">
        <v>43</v>
      </c>
      <c r="O45" s="104">
        <v>6050</v>
      </c>
      <c r="P45" s="135">
        <v>23</v>
      </c>
      <c r="Q45" s="147">
        <v>1481</v>
      </c>
      <c r="R45" s="111">
        <v>72</v>
      </c>
      <c r="S45" s="104">
        <v>3537</v>
      </c>
      <c r="T45" s="135">
        <v>39</v>
      </c>
      <c r="U45" s="151">
        <v>2742</v>
      </c>
    </row>
    <row r="46" spans="1:21" s="108" customFormat="1" ht="27.75" customHeight="1">
      <c r="A46" s="109" t="s">
        <v>109</v>
      </c>
      <c r="B46" s="103">
        <f t="shared" si="2"/>
        <v>161</v>
      </c>
      <c r="C46" s="133">
        <f t="shared" si="2"/>
        <v>25057</v>
      </c>
      <c r="D46" s="96">
        <f t="shared" si="4"/>
        <v>140</v>
      </c>
      <c r="E46" s="97">
        <f t="shared" si="4"/>
        <v>17002</v>
      </c>
      <c r="F46" s="110">
        <v>53</v>
      </c>
      <c r="G46" s="104">
        <v>6215</v>
      </c>
      <c r="H46" s="133">
        <v>53</v>
      </c>
      <c r="I46" s="134">
        <v>5483</v>
      </c>
      <c r="J46" s="111">
        <v>73</v>
      </c>
      <c r="K46" s="104">
        <v>12241</v>
      </c>
      <c r="L46" s="133">
        <v>54</v>
      </c>
      <c r="M46" s="135">
        <v>7794</v>
      </c>
      <c r="N46" s="110">
        <v>20</v>
      </c>
      <c r="O46" s="104">
        <v>5118</v>
      </c>
      <c r="P46" s="135">
        <v>20</v>
      </c>
      <c r="Q46" s="147">
        <v>2131</v>
      </c>
      <c r="R46" s="111">
        <v>15</v>
      </c>
      <c r="S46" s="104">
        <v>1483</v>
      </c>
      <c r="T46" s="135">
        <v>13</v>
      </c>
      <c r="U46" s="151">
        <v>1594</v>
      </c>
    </row>
    <row r="47" spans="1:21" s="108" customFormat="1" ht="27.75" customHeight="1">
      <c r="A47" s="109" t="s">
        <v>110</v>
      </c>
      <c r="B47" s="103">
        <f t="shared" si="2"/>
        <v>99</v>
      </c>
      <c r="C47" s="133">
        <f t="shared" si="2"/>
        <v>12610</v>
      </c>
      <c r="D47" s="96">
        <f t="shared" si="4"/>
        <v>90</v>
      </c>
      <c r="E47" s="97">
        <f t="shared" si="4"/>
        <v>9666</v>
      </c>
      <c r="F47" s="110">
        <v>14</v>
      </c>
      <c r="G47" s="104">
        <v>1120</v>
      </c>
      <c r="H47" s="133">
        <v>15</v>
      </c>
      <c r="I47" s="134">
        <v>973</v>
      </c>
      <c r="J47" s="111">
        <v>58</v>
      </c>
      <c r="K47" s="104">
        <v>7540</v>
      </c>
      <c r="L47" s="133">
        <v>50</v>
      </c>
      <c r="M47" s="135">
        <v>6178</v>
      </c>
      <c r="N47" s="110">
        <v>8</v>
      </c>
      <c r="O47" s="104">
        <v>720</v>
      </c>
      <c r="P47" s="135">
        <v>10</v>
      </c>
      <c r="Q47" s="147">
        <v>427</v>
      </c>
      <c r="R47" s="111">
        <v>19</v>
      </c>
      <c r="S47" s="104">
        <v>3230</v>
      </c>
      <c r="T47" s="135">
        <v>15</v>
      </c>
      <c r="U47" s="151">
        <v>2088</v>
      </c>
    </row>
    <row r="48" spans="1:21" s="108" customFormat="1" ht="27.75" customHeight="1">
      <c r="A48" s="109" t="s">
        <v>111</v>
      </c>
      <c r="B48" s="103">
        <f t="shared" si="2"/>
        <v>20</v>
      </c>
      <c r="C48" s="133">
        <f t="shared" si="2"/>
        <v>2160</v>
      </c>
      <c r="D48" s="96">
        <f t="shared" si="4"/>
        <v>29</v>
      </c>
      <c r="E48" s="97">
        <f t="shared" si="4"/>
        <v>1761</v>
      </c>
      <c r="F48" s="112">
        <v>2</v>
      </c>
      <c r="G48" s="113">
        <v>183</v>
      </c>
      <c r="H48" s="133">
        <v>0</v>
      </c>
      <c r="I48" s="134">
        <v>0</v>
      </c>
      <c r="J48" s="114">
        <v>10</v>
      </c>
      <c r="K48" s="113">
        <v>1573</v>
      </c>
      <c r="L48" s="133">
        <v>21</v>
      </c>
      <c r="M48" s="135">
        <v>1413</v>
      </c>
      <c r="N48" s="112">
        <v>2</v>
      </c>
      <c r="O48" s="113">
        <v>175</v>
      </c>
      <c r="P48" s="135">
        <v>2</v>
      </c>
      <c r="Q48" s="147">
        <v>66</v>
      </c>
      <c r="R48" s="114">
        <v>6</v>
      </c>
      <c r="S48" s="113">
        <v>229</v>
      </c>
      <c r="T48" s="135">
        <v>6</v>
      </c>
      <c r="U48" s="151">
        <v>282</v>
      </c>
    </row>
    <row r="49" spans="1:21" s="108" customFormat="1" ht="27.75" customHeight="1" thickBot="1">
      <c r="A49" s="118" t="s">
        <v>112</v>
      </c>
      <c r="B49" s="119">
        <f t="shared" si="2"/>
        <v>50</v>
      </c>
      <c r="C49" s="141">
        <f t="shared" si="2"/>
        <v>4514</v>
      </c>
      <c r="D49" s="96">
        <f t="shared" si="4"/>
        <v>34</v>
      </c>
      <c r="E49" s="97">
        <f t="shared" si="4"/>
        <v>2720</v>
      </c>
      <c r="F49" s="121">
        <v>6</v>
      </c>
      <c r="G49" s="120">
        <v>460</v>
      </c>
      <c r="H49" s="141">
        <v>4</v>
      </c>
      <c r="I49" s="142">
        <v>336</v>
      </c>
      <c r="J49" s="122">
        <v>30</v>
      </c>
      <c r="K49" s="120">
        <v>3206</v>
      </c>
      <c r="L49" s="141">
        <v>23</v>
      </c>
      <c r="M49" s="144">
        <v>2019</v>
      </c>
      <c r="N49" s="121">
        <v>1</v>
      </c>
      <c r="O49" s="120">
        <v>42</v>
      </c>
      <c r="P49" s="144">
        <v>2</v>
      </c>
      <c r="Q49" s="148">
        <v>40</v>
      </c>
      <c r="R49" s="122">
        <v>13</v>
      </c>
      <c r="S49" s="120">
        <v>806</v>
      </c>
      <c r="T49" s="144">
        <v>5</v>
      </c>
      <c r="U49" s="152">
        <v>325</v>
      </c>
    </row>
    <row r="50" spans="1:21" s="131" customFormat="1" ht="38.25" customHeight="1" thickBot="1">
      <c r="A50" s="123" t="s">
        <v>14</v>
      </c>
      <c r="B50" s="124">
        <f>SUM(B7:B49)</f>
        <v>26040</v>
      </c>
      <c r="C50" s="212">
        <f aca="true" t="shared" si="6" ref="C50:S50">SUM(C7:C49)</f>
        <v>5239056</v>
      </c>
      <c r="D50" s="124">
        <f>SUM(D7:D49)</f>
        <v>27324</v>
      </c>
      <c r="E50" s="213">
        <f>SUM(E7:E49)</f>
        <v>3156497</v>
      </c>
      <c r="F50" s="126">
        <f t="shared" si="6"/>
        <v>5194</v>
      </c>
      <c r="G50" s="125">
        <f t="shared" si="6"/>
        <v>1013890</v>
      </c>
      <c r="H50" s="127">
        <f>SUM(H7:H49)</f>
        <v>5735</v>
      </c>
      <c r="I50" s="128">
        <f>SUM(I7:I49)</f>
        <v>777060</v>
      </c>
      <c r="J50" s="124">
        <f t="shared" si="6"/>
        <v>13256</v>
      </c>
      <c r="K50" s="127">
        <f t="shared" si="6"/>
        <v>2988559</v>
      </c>
      <c r="L50" s="127">
        <f>SUM(L7:L49)</f>
        <v>14278</v>
      </c>
      <c r="M50" s="124">
        <f>SUM(M7:M49)</f>
        <v>1789050</v>
      </c>
      <c r="N50" s="126">
        <f t="shared" si="6"/>
        <v>2676</v>
      </c>
      <c r="O50" s="127">
        <f t="shared" si="6"/>
        <v>389725</v>
      </c>
      <c r="P50" s="124">
        <f>SUM(P7:P49)</f>
        <v>2155</v>
      </c>
      <c r="Q50" s="129">
        <f>SUM(Q7:Q49)</f>
        <v>165574</v>
      </c>
      <c r="R50" s="124">
        <f t="shared" si="6"/>
        <v>4914</v>
      </c>
      <c r="S50" s="127">
        <f t="shared" si="6"/>
        <v>846882</v>
      </c>
      <c r="T50" s="124">
        <f>SUM(T7:T49)</f>
        <v>5156</v>
      </c>
      <c r="U50" s="130">
        <f>SUM(U7:U49)</f>
        <v>424813</v>
      </c>
    </row>
    <row r="51" ht="30" customHeight="1">
      <c r="A51" s="132"/>
    </row>
  </sheetData>
  <sheetProtection/>
  <mergeCells count="17">
    <mergeCell ref="R5:S5"/>
    <mergeCell ref="T5:U5"/>
    <mergeCell ref="P5:Q5"/>
    <mergeCell ref="R3:U3"/>
    <mergeCell ref="A4:A6"/>
    <mergeCell ref="F4:I4"/>
    <mergeCell ref="J4:M4"/>
    <mergeCell ref="R4:U4"/>
    <mergeCell ref="B4:E4"/>
    <mergeCell ref="H5:I5"/>
    <mergeCell ref="B5:C5"/>
    <mergeCell ref="D5:E5"/>
    <mergeCell ref="F5:G5"/>
    <mergeCell ref="L5:M5"/>
    <mergeCell ref="N5:O5"/>
    <mergeCell ref="N4:Q4"/>
    <mergeCell ref="J5:K5"/>
  </mergeCells>
  <printOptions horizontalCentered="1" vertic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landscape" paperSize="9" scale="3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53"/>
  <sheetViews>
    <sheetView view="pageBreakPreview" zoomScaleNormal="75" zoomScaleSheetLayoutView="100" zoomScalePageLayoutView="0" workbookViewId="0" topLeftCell="A1">
      <pane xSplit="2" ySplit="7" topLeftCell="C23" activePane="bottomRight" state="frozen"/>
      <selection pane="topLeft" activeCell="E50" activeCellId="1" sqref="C8:C50 E8:E50"/>
      <selection pane="topRight" activeCell="E50" activeCellId="1" sqref="C8:C50 E8:E50"/>
      <selection pane="bottomLeft" activeCell="E50" activeCellId="1" sqref="C8:C50 E8:E50"/>
      <selection pane="bottomRight" activeCell="M52" sqref="M52"/>
    </sheetView>
  </sheetViews>
  <sheetFormatPr defaultColWidth="9.00390625" defaultRowHeight="13.5"/>
  <cols>
    <col min="1" max="1" width="2.25390625" style="9" customWidth="1"/>
    <col min="2" max="6" width="18.75390625" style="9" customWidth="1"/>
    <col min="7" max="12" width="18.75390625" style="8" customWidth="1"/>
    <col min="13" max="16384" width="9.00390625" style="9" customWidth="1"/>
  </cols>
  <sheetData>
    <row r="1" spans="2:8" s="4" customFormat="1" ht="27.75" customHeight="1">
      <c r="B1" s="1" t="s">
        <v>40</v>
      </c>
      <c r="C1" s="2"/>
      <c r="D1" s="2"/>
      <c r="E1" s="2"/>
      <c r="F1" s="3"/>
      <c r="G1" s="3"/>
      <c r="H1" s="3"/>
    </row>
    <row r="2" spans="2:8" ht="18" customHeight="1">
      <c r="B2" s="5" t="s">
        <v>61</v>
      </c>
      <c r="C2" s="6"/>
      <c r="D2" s="6"/>
      <c r="E2" s="6"/>
      <c r="F2" s="6"/>
      <c r="G2" s="7"/>
      <c r="H2" s="7"/>
    </row>
    <row r="3" spans="2:8" ht="18" customHeight="1" thickBot="1">
      <c r="B3" s="10"/>
      <c r="G3" s="11"/>
      <c r="H3" s="11"/>
    </row>
    <row r="4" spans="2:12" ht="36" customHeight="1">
      <c r="B4" s="374" t="s">
        <v>16</v>
      </c>
      <c r="C4" s="323" t="s">
        <v>41</v>
      </c>
      <c r="D4" s="314"/>
      <c r="E4" s="314"/>
      <c r="F4" s="324"/>
      <c r="G4" s="313" t="s">
        <v>28</v>
      </c>
      <c r="H4" s="324"/>
      <c r="I4" s="313" t="s">
        <v>42</v>
      </c>
      <c r="J4" s="314"/>
      <c r="K4" s="314"/>
      <c r="L4" s="383"/>
    </row>
    <row r="5" spans="2:12" ht="27" customHeight="1">
      <c r="B5" s="343"/>
      <c r="C5" s="375" t="s">
        <v>69</v>
      </c>
      <c r="D5" s="376"/>
      <c r="E5" s="379" t="s">
        <v>70</v>
      </c>
      <c r="F5" s="380"/>
      <c r="G5" s="384" t="s">
        <v>64</v>
      </c>
      <c r="H5" s="386" t="s">
        <v>66</v>
      </c>
      <c r="I5" s="388" t="s">
        <v>64</v>
      </c>
      <c r="J5" s="389"/>
      <c r="K5" s="392" t="s">
        <v>67</v>
      </c>
      <c r="L5" s="393"/>
    </row>
    <row r="6" spans="2:12" ht="27" customHeight="1">
      <c r="B6" s="343"/>
      <c r="C6" s="377"/>
      <c r="D6" s="378"/>
      <c r="E6" s="381"/>
      <c r="F6" s="382"/>
      <c r="G6" s="385"/>
      <c r="H6" s="387"/>
      <c r="I6" s="390"/>
      <c r="J6" s="391"/>
      <c r="K6" s="394"/>
      <c r="L6" s="395"/>
    </row>
    <row r="7" spans="2:12" ht="16.5" customHeight="1" thickBot="1">
      <c r="B7" s="344"/>
      <c r="C7" s="12" t="s">
        <v>15</v>
      </c>
      <c r="D7" s="13" t="s">
        <v>31</v>
      </c>
      <c r="E7" s="14" t="s">
        <v>15</v>
      </c>
      <c r="F7" s="15" t="s">
        <v>31</v>
      </c>
      <c r="G7" s="16" t="s">
        <v>15</v>
      </c>
      <c r="H7" s="17" t="s">
        <v>15</v>
      </c>
      <c r="I7" s="18" t="s">
        <v>15</v>
      </c>
      <c r="J7" s="19" t="s">
        <v>31</v>
      </c>
      <c r="K7" s="20" t="s">
        <v>15</v>
      </c>
      <c r="L7" s="21" t="s">
        <v>31</v>
      </c>
    </row>
    <row r="8" spans="2:12" ht="18.75" customHeight="1">
      <c r="B8" s="22" t="s">
        <v>13</v>
      </c>
      <c r="C8" s="274">
        <v>56</v>
      </c>
      <c r="D8" s="275">
        <v>1140</v>
      </c>
      <c r="E8" s="274">
        <v>52</v>
      </c>
      <c r="F8" s="276">
        <v>1040</v>
      </c>
      <c r="G8" s="277">
        <v>12</v>
      </c>
      <c r="H8" s="244">
        <v>12</v>
      </c>
      <c r="I8" s="277">
        <v>1</v>
      </c>
      <c r="J8" s="278">
        <v>950</v>
      </c>
      <c r="K8" s="279">
        <v>1</v>
      </c>
      <c r="L8" s="245">
        <v>846</v>
      </c>
    </row>
    <row r="9" spans="2:12" s="24" customFormat="1" ht="18.75" customHeight="1">
      <c r="B9" s="23" t="s">
        <v>71</v>
      </c>
      <c r="C9" s="280">
        <v>1</v>
      </c>
      <c r="D9" s="281">
        <v>221</v>
      </c>
      <c r="E9" s="280">
        <v>1</v>
      </c>
      <c r="F9" s="282">
        <v>224</v>
      </c>
      <c r="G9" s="283"/>
      <c r="H9" s="284"/>
      <c r="I9" s="283"/>
      <c r="J9" s="285"/>
      <c r="K9" s="286"/>
      <c r="L9" s="287"/>
    </row>
    <row r="10" spans="2:12" s="24" customFormat="1" ht="18.75" customHeight="1">
      <c r="B10" s="23" t="s">
        <v>75</v>
      </c>
      <c r="C10" s="280">
        <v>1</v>
      </c>
      <c r="D10" s="281">
        <v>16</v>
      </c>
      <c r="E10" s="280">
        <v>1</v>
      </c>
      <c r="F10" s="282">
        <v>6</v>
      </c>
      <c r="G10" s="283"/>
      <c r="H10" s="284"/>
      <c r="I10" s="283"/>
      <c r="J10" s="285"/>
      <c r="K10" s="286"/>
      <c r="L10" s="287"/>
    </row>
    <row r="11" spans="2:12" s="24" customFormat="1" ht="18.75" customHeight="1">
      <c r="B11" s="23" t="s">
        <v>76</v>
      </c>
      <c r="C11" s="280">
        <v>2</v>
      </c>
      <c r="D11" s="281">
        <v>12</v>
      </c>
      <c r="E11" s="280">
        <v>2</v>
      </c>
      <c r="F11" s="282">
        <v>1</v>
      </c>
      <c r="G11" s="283"/>
      <c r="H11" s="284"/>
      <c r="I11" s="283"/>
      <c r="J11" s="285"/>
      <c r="K11" s="286"/>
      <c r="L11" s="287"/>
    </row>
    <row r="12" spans="2:12" s="24" customFormat="1" ht="18.75" customHeight="1">
      <c r="B12" s="23" t="s">
        <v>77</v>
      </c>
      <c r="C12" s="288">
        <v>2</v>
      </c>
      <c r="D12" s="289">
        <v>30</v>
      </c>
      <c r="E12" s="280">
        <v>2</v>
      </c>
      <c r="F12" s="282">
        <v>22</v>
      </c>
      <c r="G12" s="283"/>
      <c r="H12" s="284"/>
      <c r="I12" s="283"/>
      <c r="J12" s="285"/>
      <c r="K12" s="286"/>
      <c r="L12" s="287"/>
    </row>
    <row r="13" spans="2:12" s="24" customFormat="1" ht="18.75" customHeight="1">
      <c r="B13" s="23" t="s">
        <v>78</v>
      </c>
      <c r="C13" s="280">
        <v>2</v>
      </c>
      <c r="D13" s="281">
        <v>266</v>
      </c>
      <c r="E13" s="280">
        <v>2</v>
      </c>
      <c r="F13" s="282">
        <v>364</v>
      </c>
      <c r="G13" s="290">
        <v>1</v>
      </c>
      <c r="H13" s="224">
        <v>1</v>
      </c>
      <c r="I13" s="283"/>
      <c r="J13" s="285"/>
      <c r="K13" s="286"/>
      <c r="L13" s="287"/>
    </row>
    <row r="14" spans="2:12" s="24" customFormat="1" ht="18.75" customHeight="1">
      <c r="B14" s="23" t="s">
        <v>79</v>
      </c>
      <c r="C14" s="280">
        <v>6</v>
      </c>
      <c r="D14" s="281">
        <v>6000</v>
      </c>
      <c r="E14" s="280">
        <v>3</v>
      </c>
      <c r="F14" s="282">
        <f>208+130+338+578</f>
        <v>1254</v>
      </c>
      <c r="G14" s="283"/>
      <c r="H14" s="284"/>
      <c r="I14" s="283"/>
      <c r="J14" s="285"/>
      <c r="K14" s="286"/>
      <c r="L14" s="287"/>
    </row>
    <row r="15" spans="2:12" s="24" customFormat="1" ht="18.75" customHeight="1">
      <c r="B15" s="23" t="s">
        <v>80</v>
      </c>
      <c r="C15" s="280">
        <v>7</v>
      </c>
      <c r="D15" s="281">
        <v>455</v>
      </c>
      <c r="E15" s="280">
        <v>7</v>
      </c>
      <c r="F15" s="282">
        <v>235</v>
      </c>
      <c r="G15" s="283"/>
      <c r="H15" s="284"/>
      <c r="I15" s="283"/>
      <c r="J15" s="285"/>
      <c r="K15" s="286"/>
      <c r="L15" s="287"/>
    </row>
    <row r="16" spans="2:12" s="24" customFormat="1" ht="18.75" customHeight="1">
      <c r="B16" s="23" t="s">
        <v>81</v>
      </c>
      <c r="C16" s="280">
        <v>1</v>
      </c>
      <c r="D16" s="281">
        <v>150</v>
      </c>
      <c r="E16" s="280">
        <v>1</v>
      </c>
      <c r="F16" s="282">
        <v>216</v>
      </c>
      <c r="G16" s="283"/>
      <c r="H16" s="284"/>
      <c r="I16" s="283"/>
      <c r="J16" s="285"/>
      <c r="K16" s="286"/>
      <c r="L16" s="287"/>
    </row>
    <row r="17" spans="2:12" s="24" customFormat="1" ht="18.75" customHeight="1">
      <c r="B17" s="23" t="s">
        <v>82</v>
      </c>
      <c r="C17" s="280">
        <v>1</v>
      </c>
      <c r="D17" s="281">
        <v>5</v>
      </c>
      <c r="E17" s="280">
        <v>1</v>
      </c>
      <c r="F17" s="282">
        <v>5</v>
      </c>
      <c r="G17" s="283"/>
      <c r="H17" s="284"/>
      <c r="I17" s="283"/>
      <c r="J17" s="285"/>
      <c r="K17" s="286"/>
      <c r="L17" s="287"/>
    </row>
    <row r="18" spans="2:12" s="24" customFormat="1" ht="18.75" customHeight="1">
      <c r="B18" s="23" t="s">
        <v>73</v>
      </c>
      <c r="C18" s="288">
        <v>8</v>
      </c>
      <c r="D18" s="289">
        <v>406</v>
      </c>
      <c r="E18" s="280">
        <v>8</v>
      </c>
      <c r="F18" s="282">
        <v>315</v>
      </c>
      <c r="G18" s="291">
        <v>1</v>
      </c>
      <c r="H18" s="224">
        <v>1</v>
      </c>
      <c r="I18" s="283"/>
      <c r="J18" s="285"/>
      <c r="K18" s="286"/>
      <c r="L18" s="287"/>
    </row>
    <row r="19" spans="2:12" s="24" customFormat="1" ht="18.75" customHeight="1">
      <c r="B19" s="23" t="s">
        <v>83</v>
      </c>
      <c r="C19" s="280">
        <v>8</v>
      </c>
      <c r="D19" s="281">
        <v>155</v>
      </c>
      <c r="E19" s="280">
        <v>8</v>
      </c>
      <c r="F19" s="282">
        <v>884</v>
      </c>
      <c r="G19" s="291">
        <v>1</v>
      </c>
      <c r="H19" s="292">
        <v>1</v>
      </c>
      <c r="I19" s="283"/>
      <c r="J19" s="285"/>
      <c r="K19" s="286"/>
      <c r="L19" s="287"/>
    </row>
    <row r="20" spans="2:12" s="24" customFormat="1" ht="18.75" customHeight="1">
      <c r="B20" s="23" t="s">
        <v>84</v>
      </c>
      <c r="C20" s="280">
        <v>6</v>
      </c>
      <c r="D20" s="281">
        <v>200</v>
      </c>
      <c r="E20" s="280">
        <v>5</v>
      </c>
      <c r="F20" s="282">
        <v>186</v>
      </c>
      <c r="G20" s="283"/>
      <c r="H20" s="284"/>
      <c r="I20" s="283"/>
      <c r="J20" s="285"/>
      <c r="K20" s="286"/>
      <c r="L20" s="287"/>
    </row>
    <row r="21" spans="2:12" s="24" customFormat="1" ht="18.75" customHeight="1">
      <c r="B21" s="23" t="s">
        <v>85</v>
      </c>
      <c r="C21" s="288">
        <v>1</v>
      </c>
      <c r="D21" s="289">
        <v>136</v>
      </c>
      <c r="E21" s="280">
        <v>1</v>
      </c>
      <c r="F21" s="282">
        <v>107</v>
      </c>
      <c r="G21" s="283"/>
      <c r="H21" s="284"/>
      <c r="I21" s="283"/>
      <c r="J21" s="285"/>
      <c r="K21" s="286"/>
      <c r="L21" s="287"/>
    </row>
    <row r="22" spans="2:12" s="24" customFormat="1" ht="18.75" customHeight="1">
      <c r="B22" s="23" t="s">
        <v>86</v>
      </c>
      <c r="C22" s="280">
        <v>2</v>
      </c>
      <c r="D22" s="281">
        <v>100</v>
      </c>
      <c r="E22" s="280">
        <v>2</v>
      </c>
      <c r="F22" s="282">
        <v>105</v>
      </c>
      <c r="G22" s="283"/>
      <c r="H22" s="284"/>
      <c r="I22" s="283"/>
      <c r="J22" s="285"/>
      <c r="K22" s="286"/>
      <c r="L22" s="287"/>
    </row>
    <row r="23" spans="2:12" s="24" customFormat="1" ht="18.75" customHeight="1">
      <c r="B23" s="23" t="s">
        <v>87</v>
      </c>
      <c r="C23" s="280">
        <v>2</v>
      </c>
      <c r="D23" s="281">
        <v>185</v>
      </c>
      <c r="E23" s="280">
        <v>2</v>
      </c>
      <c r="F23" s="282">
        <v>198</v>
      </c>
      <c r="G23" s="283"/>
      <c r="H23" s="284"/>
      <c r="I23" s="283"/>
      <c r="J23" s="285"/>
      <c r="K23" s="286"/>
      <c r="L23" s="287"/>
    </row>
    <row r="24" spans="2:12" s="24" customFormat="1" ht="18.75" customHeight="1">
      <c r="B24" s="23" t="s">
        <v>88</v>
      </c>
      <c r="C24" s="280">
        <v>1</v>
      </c>
      <c r="D24" s="281">
        <v>20</v>
      </c>
      <c r="E24" s="280">
        <v>0</v>
      </c>
      <c r="F24" s="282">
        <v>0</v>
      </c>
      <c r="G24" s="283"/>
      <c r="H24" s="284"/>
      <c r="I24" s="283"/>
      <c r="J24" s="285"/>
      <c r="K24" s="286"/>
      <c r="L24" s="287"/>
    </row>
    <row r="25" spans="2:12" s="24" customFormat="1" ht="18.75" customHeight="1">
      <c r="B25" s="23" t="s">
        <v>89</v>
      </c>
      <c r="C25" s="280">
        <v>1</v>
      </c>
      <c r="D25" s="281">
        <v>56</v>
      </c>
      <c r="E25" s="280">
        <v>1</v>
      </c>
      <c r="F25" s="282">
        <v>63</v>
      </c>
      <c r="G25" s="283"/>
      <c r="H25" s="284"/>
      <c r="I25" s="283"/>
      <c r="J25" s="285"/>
      <c r="K25" s="286"/>
      <c r="L25" s="287"/>
    </row>
    <row r="26" spans="2:12" s="24" customFormat="1" ht="18.75" customHeight="1">
      <c r="B26" s="23" t="s">
        <v>91</v>
      </c>
      <c r="C26" s="288">
        <v>8</v>
      </c>
      <c r="D26" s="289">
        <v>166</v>
      </c>
      <c r="E26" s="280">
        <v>7</v>
      </c>
      <c r="F26" s="282">
        <v>160</v>
      </c>
      <c r="G26" s="291">
        <v>1</v>
      </c>
      <c r="H26" s="292">
        <v>1</v>
      </c>
      <c r="I26" s="283"/>
      <c r="J26" s="285"/>
      <c r="K26" s="286"/>
      <c r="L26" s="287"/>
    </row>
    <row r="27" spans="2:12" s="24" customFormat="1" ht="18.75" customHeight="1">
      <c r="B27" s="23" t="s">
        <v>92</v>
      </c>
      <c r="C27" s="288">
        <v>1</v>
      </c>
      <c r="D27" s="289">
        <v>35</v>
      </c>
      <c r="E27" s="280">
        <v>1</v>
      </c>
      <c r="F27" s="282">
        <v>28</v>
      </c>
      <c r="G27" s="283"/>
      <c r="H27" s="284"/>
      <c r="I27" s="283"/>
      <c r="J27" s="285"/>
      <c r="K27" s="286"/>
      <c r="L27" s="287"/>
    </row>
    <row r="28" spans="2:12" s="24" customFormat="1" ht="18.75" customHeight="1">
      <c r="B28" s="23" t="s">
        <v>74</v>
      </c>
      <c r="C28" s="288">
        <v>19</v>
      </c>
      <c r="D28" s="289">
        <v>108</v>
      </c>
      <c r="E28" s="280">
        <v>14</v>
      </c>
      <c r="F28" s="282">
        <v>82</v>
      </c>
      <c r="G28" s="291">
        <v>1</v>
      </c>
      <c r="H28" s="224">
        <v>1</v>
      </c>
      <c r="I28" s="283"/>
      <c r="J28" s="285"/>
      <c r="K28" s="286"/>
      <c r="L28" s="287"/>
    </row>
    <row r="29" spans="2:12" s="24" customFormat="1" ht="18.75" customHeight="1">
      <c r="B29" s="23" t="s">
        <v>93</v>
      </c>
      <c r="C29" s="280">
        <v>2</v>
      </c>
      <c r="D29" s="281">
        <v>188</v>
      </c>
      <c r="E29" s="280">
        <v>2</v>
      </c>
      <c r="F29" s="282">
        <v>203</v>
      </c>
      <c r="G29" s="283"/>
      <c r="H29" s="284"/>
      <c r="I29" s="283"/>
      <c r="J29" s="285"/>
      <c r="K29" s="286"/>
      <c r="L29" s="287"/>
    </row>
    <row r="30" spans="2:12" s="24" customFormat="1" ht="18.75" customHeight="1">
      <c r="B30" s="23" t="s">
        <v>94</v>
      </c>
      <c r="C30" s="280">
        <v>3</v>
      </c>
      <c r="D30" s="281">
        <v>70</v>
      </c>
      <c r="E30" s="280">
        <v>3</v>
      </c>
      <c r="F30" s="282">
        <v>68</v>
      </c>
      <c r="G30" s="283"/>
      <c r="H30" s="284"/>
      <c r="I30" s="283"/>
      <c r="J30" s="285"/>
      <c r="K30" s="286"/>
      <c r="L30" s="287"/>
    </row>
    <row r="31" spans="2:12" s="24" customFormat="1" ht="18.75" customHeight="1">
      <c r="B31" s="23" t="s">
        <v>95</v>
      </c>
      <c r="C31" s="280">
        <v>3</v>
      </c>
      <c r="D31" s="281">
        <v>52</v>
      </c>
      <c r="E31" s="280">
        <v>3</v>
      </c>
      <c r="F31" s="282">
        <v>70</v>
      </c>
      <c r="G31" s="283"/>
      <c r="H31" s="284"/>
      <c r="I31" s="283"/>
      <c r="J31" s="285"/>
      <c r="K31" s="286"/>
      <c r="L31" s="287"/>
    </row>
    <row r="32" spans="2:12" s="24" customFormat="1" ht="18.75" customHeight="1">
      <c r="B32" s="23" t="s">
        <v>96</v>
      </c>
      <c r="C32" s="280">
        <v>2</v>
      </c>
      <c r="D32" s="281">
        <v>30</v>
      </c>
      <c r="E32" s="280">
        <v>2</v>
      </c>
      <c r="F32" s="282">
        <v>30</v>
      </c>
      <c r="G32" s="283"/>
      <c r="H32" s="284"/>
      <c r="I32" s="283"/>
      <c r="J32" s="285"/>
      <c r="K32" s="286"/>
      <c r="L32" s="287"/>
    </row>
    <row r="33" spans="2:12" s="24" customFormat="1" ht="18.75" customHeight="1">
      <c r="B33" s="23" t="s">
        <v>1</v>
      </c>
      <c r="C33" s="288">
        <v>1</v>
      </c>
      <c r="D33" s="289">
        <v>20</v>
      </c>
      <c r="E33" s="280">
        <v>1</v>
      </c>
      <c r="F33" s="282">
        <v>10</v>
      </c>
      <c r="G33" s="283"/>
      <c r="H33" s="284"/>
      <c r="I33" s="283"/>
      <c r="J33" s="285"/>
      <c r="K33" s="286"/>
      <c r="L33" s="287"/>
    </row>
    <row r="34" spans="2:12" s="24" customFormat="1" ht="18.75" customHeight="1">
      <c r="B34" s="23" t="s">
        <v>97</v>
      </c>
      <c r="C34" s="288">
        <v>3</v>
      </c>
      <c r="D34" s="289">
        <v>74</v>
      </c>
      <c r="E34" s="280">
        <v>3</v>
      </c>
      <c r="F34" s="282">
        <v>111</v>
      </c>
      <c r="G34" s="283"/>
      <c r="H34" s="284"/>
      <c r="I34" s="283"/>
      <c r="J34" s="285"/>
      <c r="K34" s="286"/>
      <c r="L34" s="287"/>
    </row>
    <row r="35" spans="2:12" s="24" customFormat="1" ht="18.75" customHeight="1">
      <c r="B35" s="23" t="s">
        <v>98</v>
      </c>
      <c r="C35" s="280">
        <v>1</v>
      </c>
      <c r="D35" s="281">
        <v>6</v>
      </c>
      <c r="E35" s="280">
        <v>1</v>
      </c>
      <c r="F35" s="282">
        <v>4</v>
      </c>
      <c r="G35" s="283"/>
      <c r="H35" s="284"/>
      <c r="I35" s="283"/>
      <c r="J35" s="285"/>
      <c r="K35" s="286"/>
      <c r="L35" s="287"/>
    </row>
    <row r="36" spans="2:12" s="24" customFormat="1" ht="18.75" customHeight="1">
      <c r="B36" s="23" t="s">
        <v>99</v>
      </c>
      <c r="C36" s="280">
        <v>1</v>
      </c>
      <c r="D36" s="281">
        <v>3</v>
      </c>
      <c r="E36" s="280">
        <v>1</v>
      </c>
      <c r="F36" s="282">
        <v>1</v>
      </c>
      <c r="G36" s="283"/>
      <c r="H36" s="284"/>
      <c r="I36" s="283"/>
      <c r="J36" s="285"/>
      <c r="K36" s="286"/>
      <c r="L36" s="287"/>
    </row>
    <row r="37" spans="2:12" s="24" customFormat="1" ht="18.75" customHeight="1">
      <c r="B37" s="23" t="s">
        <v>2</v>
      </c>
      <c r="C37" s="280">
        <v>1</v>
      </c>
      <c r="D37" s="281">
        <v>5</v>
      </c>
      <c r="E37" s="280">
        <v>1</v>
      </c>
      <c r="F37" s="282">
        <v>2</v>
      </c>
      <c r="G37" s="283"/>
      <c r="H37" s="284"/>
      <c r="I37" s="283"/>
      <c r="J37" s="285"/>
      <c r="K37" s="286"/>
      <c r="L37" s="287"/>
    </row>
    <row r="38" spans="2:12" s="24" customFormat="1" ht="18.75" customHeight="1">
      <c r="B38" s="23" t="s">
        <v>72</v>
      </c>
      <c r="C38" s="280">
        <v>17</v>
      </c>
      <c r="D38" s="281">
        <v>746</v>
      </c>
      <c r="E38" s="280">
        <v>17</v>
      </c>
      <c r="F38" s="282">
        <v>445</v>
      </c>
      <c r="G38" s="291">
        <v>9</v>
      </c>
      <c r="H38" s="224">
        <v>7</v>
      </c>
      <c r="I38" s="291">
        <v>1</v>
      </c>
      <c r="J38" s="293">
        <v>1726</v>
      </c>
      <c r="K38" s="294">
        <v>1</v>
      </c>
      <c r="L38" s="227">
        <v>1959</v>
      </c>
    </row>
    <row r="39" spans="2:12" s="24" customFormat="1" ht="18.75" customHeight="1">
      <c r="B39" s="23" t="s">
        <v>3</v>
      </c>
      <c r="C39" s="280">
        <v>2</v>
      </c>
      <c r="D39" s="281">
        <v>45</v>
      </c>
      <c r="E39" s="280">
        <v>2</v>
      </c>
      <c r="F39" s="282">
        <v>25</v>
      </c>
      <c r="G39" s="283"/>
      <c r="H39" s="284"/>
      <c r="I39" s="283"/>
      <c r="J39" s="285"/>
      <c r="K39" s="286"/>
      <c r="L39" s="287"/>
    </row>
    <row r="40" spans="2:12" s="24" customFormat="1" ht="18.75" customHeight="1">
      <c r="B40" s="23" t="s">
        <v>4</v>
      </c>
      <c r="C40" s="280">
        <v>2</v>
      </c>
      <c r="D40" s="281">
        <v>157</v>
      </c>
      <c r="E40" s="280">
        <v>2</v>
      </c>
      <c r="F40" s="282">
        <v>147</v>
      </c>
      <c r="G40" s="283"/>
      <c r="H40" s="284"/>
      <c r="I40" s="283"/>
      <c r="J40" s="285"/>
      <c r="K40" s="286"/>
      <c r="L40" s="287"/>
    </row>
    <row r="41" spans="2:12" s="24" customFormat="1" ht="18.75" customHeight="1">
      <c r="B41" s="23" t="s">
        <v>103</v>
      </c>
      <c r="C41" s="280">
        <v>1</v>
      </c>
      <c r="D41" s="281">
        <v>130</v>
      </c>
      <c r="E41" s="280">
        <v>1</v>
      </c>
      <c r="F41" s="282">
        <v>113</v>
      </c>
      <c r="G41" s="283"/>
      <c r="H41" s="284"/>
      <c r="I41" s="283"/>
      <c r="J41" s="285"/>
      <c r="K41" s="286"/>
      <c r="L41" s="287"/>
    </row>
    <row r="42" spans="2:12" s="24" customFormat="1" ht="18.75" customHeight="1">
      <c r="B42" s="23" t="s">
        <v>5</v>
      </c>
      <c r="C42" s="280">
        <v>1</v>
      </c>
      <c r="D42" s="281">
        <v>7</v>
      </c>
      <c r="E42" s="280">
        <v>1</v>
      </c>
      <c r="F42" s="282">
        <v>4</v>
      </c>
      <c r="G42" s="283"/>
      <c r="H42" s="284"/>
      <c r="I42" s="283"/>
      <c r="J42" s="285"/>
      <c r="K42" s="286"/>
      <c r="L42" s="287"/>
    </row>
    <row r="43" spans="2:12" s="24" customFormat="1" ht="18.75" customHeight="1">
      <c r="B43" s="23" t="s">
        <v>6</v>
      </c>
      <c r="C43" s="288">
        <v>2</v>
      </c>
      <c r="D43" s="289">
        <v>253</v>
      </c>
      <c r="E43" s="280">
        <v>2</v>
      </c>
      <c r="F43" s="282">
        <v>332</v>
      </c>
      <c r="G43" s="283"/>
      <c r="H43" s="284"/>
      <c r="I43" s="283"/>
      <c r="J43" s="285"/>
      <c r="K43" s="286"/>
      <c r="L43" s="287"/>
    </row>
    <row r="44" spans="2:12" s="24" customFormat="1" ht="18.75" customHeight="1">
      <c r="B44" s="23" t="s">
        <v>7</v>
      </c>
      <c r="C44" s="280">
        <v>1</v>
      </c>
      <c r="D44" s="281">
        <v>133</v>
      </c>
      <c r="E44" s="280">
        <v>1</v>
      </c>
      <c r="F44" s="282">
        <v>119</v>
      </c>
      <c r="G44" s="283"/>
      <c r="H44" s="284"/>
      <c r="I44" s="283"/>
      <c r="J44" s="285"/>
      <c r="K44" s="286"/>
      <c r="L44" s="287"/>
    </row>
    <row r="45" spans="2:12" s="24" customFormat="1" ht="18.75" customHeight="1">
      <c r="B45" s="23" t="s">
        <v>8</v>
      </c>
      <c r="C45" s="280">
        <v>1</v>
      </c>
      <c r="D45" s="281">
        <v>88</v>
      </c>
      <c r="E45" s="280">
        <v>1</v>
      </c>
      <c r="F45" s="282">
        <v>119</v>
      </c>
      <c r="G45" s="283"/>
      <c r="H45" s="284"/>
      <c r="I45" s="283"/>
      <c r="J45" s="285"/>
      <c r="K45" s="286"/>
      <c r="L45" s="287"/>
    </row>
    <row r="46" spans="1:12" s="24" customFormat="1" ht="18.75" customHeight="1">
      <c r="A46" s="24">
        <v>1</v>
      </c>
      <c r="B46" s="23" t="s">
        <v>108</v>
      </c>
      <c r="C46" s="280">
        <v>2</v>
      </c>
      <c r="D46" s="281">
        <v>82</v>
      </c>
      <c r="E46" s="280">
        <v>1</v>
      </c>
      <c r="F46" s="282">
        <v>47</v>
      </c>
      <c r="G46" s="283"/>
      <c r="H46" s="284"/>
      <c r="I46" s="283"/>
      <c r="J46" s="285"/>
      <c r="K46" s="286"/>
      <c r="L46" s="287"/>
    </row>
    <row r="47" spans="2:12" s="24" customFormat="1" ht="18.75" customHeight="1">
      <c r="B47" s="23" t="s">
        <v>9</v>
      </c>
      <c r="C47" s="280">
        <v>1</v>
      </c>
      <c r="D47" s="281">
        <v>57</v>
      </c>
      <c r="E47" s="280">
        <v>1</v>
      </c>
      <c r="F47" s="282">
        <v>53</v>
      </c>
      <c r="G47" s="283"/>
      <c r="H47" s="284"/>
      <c r="I47" s="283"/>
      <c r="J47" s="285"/>
      <c r="K47" s="286"/>
      <c r="L47" s="287"/>
    </row>
    <row r="48" spans="2:12" s="24" customFormat="1" ht="18.75" customHeight="1">
      <c r="B48" s="23" t="s">
        <v>10</v>
      </c>
      <c r="C48" s="280">
        <v>1</v>
      </c>
      <c r="D48" s="281">
        <v>33</v>
      </c>
      <c r="E48" s="280">
        <v>1</v>
      </c>
      <c r="F48" s="282">
        <v>22</v>
      </c>
      <c r="G48" s="283"/>
      <c r="H48" s="284"/>
      <c r="I48" s="283"/>
      <c r="J48" s="285"/>
      <c r="K48" s="286"/>
      <c r="L48" s="287"/>
    </row>
    <row r="49" spans="2:12" s="24" customFormat="1" ht="18.75" customHeight="1">
      <c r="B49" s="23" t="s">
        <v>11</v>
      </c>
      <c r="C49" s="288">
        <v>1</v>
      </c>
      <c r="D49" s="289">
        <v>6</v>
      </c>
      <c r="E49" s="280">
        <v>1</v>
      </c>
      <c r="F49" s="282">
        <v>10</v>
      </c>
      <c r="G49" s="283"/>
      <c r="H49" s="284"/>
      <c r="I49" s="283"/>
      <c r="J49" s="285"/>
      <c r="K49" s="286"/>
      <c r="L49" s="287"/>
    </row>
    <row r="50" spans="2:12" s="24" customFormat="1" ht="18.75" customHeight="1" thickBot="1">
      <c r="B50" s="25" t="s">
        <v>12</v>
      </c>
      <c r="C50" s="295">
        <v>1</v>
      </c>
      <c r="D50" s="296">
        <v>6</v>
      </c>
      <c r="E50" s="295">
        <v>1</v>
      </c>
      <c r="F50" s="297">
        <v>4</v>
      </c>
      <c r="G50" s="283"/>
      <c r="H50" s="284"/>
      <c r="I50" s="283"/>
      <c r="J50" s="285"/>
      <c r="K50" s="286"/>
      <c r="L50" s="287"/>
    </row>
    <row r="51" spans="2:12" s="26" customFormat="1" ht="24.75" customHeight="1" thickBot="1">
      <c r="B51" s="298" t="s">
        <v>14</v>
      </c>
      <c r="C51" s="299">
        <f>SUM(C8:C50)</f>
        <v>186</v>
      </c>
      <c r="D51" s="300">
        <f>SUM(D8:D50)</f>
        <v>12053</v>
      </c>
      <c r="E51" s="299">
        <f>SUM(E8:E50)</f>
        <v>170</v>
      </c>
      <c r="F51" s="301">
        <f>SUM(F8:F50)</f>
        <v>7434</v>
      </c>
      <c r="G51" s="302">
        <f aca="true" t="shared" si="0" ref="G51:L51">SUM(G8:G50)</f>
        <v>26</v>
      </c>
      <c r="H51" s="303">
        <f t="shared" si="0"/>
        <v>24</v>
      </c>
      <c r="I51" s="304">
        <f t="shared" si="0"/>
        <v>2</v>
      </c>
      <c r="J51" s="305">
        <f t="shared" si="0"/>
        <v>2676</v>
      </c>
      <c r="K51" s="305">
        <f t="shared" si="0"/>
        <v>2</v>
      </c>
      <c r="L51" s="306">
        <f t="shared" si="0"/>
        <v>2805</v>
      </c>
    </row>
    <row r="52" spans="2:12" ht="17.25">
      <c r="B52" s="27" t="s">
        <v>33</v>
      </c>
      <c r="G52" s="28"/>
      <c r="H52" s="28"/>
      <c r="I52" s="29"/>
      <c r="J52" s="29"/>
      <c r="K52" s="29"/>
      <c r="L52" s="29"/>
    </row>
    <row r="53" spans="7:8" ht="17.25">
      <c r="G53" s="30"/>
      <c r="H53" s="30"/>
    </row>
  </sheetData>
  <sheetProtection/>
  <mergeCells count="10">
    <mergeCell ref="B4:B7"/>
    <mergeCell ref="C5:D6"/>
    <mergeCell ref="E5:F6"/>
    <mergeCell ref="C4:F4"/>
    <mergeCell ref="G4:H4"/>
    <mergeCell ref="I4:L4"/>
    <mergeCell ref="G5:G6"/>
    <mergeCell ref="H5:H6"/>
    <mergeCell ref="I5:J6"/>
    <mergeCell ref="K5:L6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2021-01-05T03:03:52Z</dcterms:created>
  <dcterms:modified xsi:type="dcterms:W3CDTF">2021-01-05T03:03:56Z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