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'居宅介護'!$A$1:$Z$52</definedName>
    <definedName name="_xlnm.Print_Area" localSheetId="4">'行動援護'!$A$1:$T$52</definedName>
    <definedName name="_xlnm.Print_Area" localSheetId="0">'合計'!$A$1:$AO$51</definedName>
    <definedName name="_xlnm.Print_Area" localSheetId="5">'重度障がい者等包括支援'!$A$1:$Z$52</definedName>
    <definedName name="_xlnm.Print_Area" localSheetId="2">'重度訪問介護'!$A$1:$T$52</definedName>
    <definedName name="_xlnm.Print_Area" localSheetId="3">'同行援護'!$A$1:$N$52</definedName>
    <definedName name="_xlnm.Print_Titles" localSheetId="1">'居宅介護'!$B:$B</definedName>
    <definedName name="_xlnm.Print_Titles" localSheetId="5">'重度障がい者等包括支援'!$B:$B</definedName>
    <definedName name="_xlnm.Print_Titles" localSheetId="2">'重度訪問介護'!$B:$B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<sst xmlns="http://schemas.openxmlformats.org/spreadsheetml/2006/main" count="555" uniqueCount="75">
  <si>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</si>
  <si>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</si>
  <si>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</si>
  <si>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</si>
  <si>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</si>
  <si>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</si>
  <si>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</si>
  <si>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</si>
  <si>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</si>
  <si>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</si>
  <si>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</si>
  <si>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</si>
  <si>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</si>
  <si>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</si>
  <si>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</si>
  <si>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</si>
  <si>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</si>
  <si>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</si>
  <si>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</si>
  <si>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</si>
  <si>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</si>
  <si>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</si>
  <si>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</si>
  <si>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</si>
  <si>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</si>
  <si>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</si>
  <si>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</si>
  <si>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</si>
  <si>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</si>
  <si>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</si>
  <si>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</si>
  <si>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</si>
  <si>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</si>
  <si>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</si>
  <si>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</si>
  <si>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</si>
  <si>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</si>
  <si>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</si>
  <si>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</si>
  <si>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</si>
  <si>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</si>
  <si>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</si>
  <si>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</si>
  <si>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</si>
  <si>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</si>
  <si>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</si>
  <si>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</si>
  <si>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</si>
  <si>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</si>
  <si>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</si>
  <si>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</si>
  <si>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</si>
  <si>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</si>
  <si>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</si>
  <si>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</si>
  <si>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</si>
  <si>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</si>
  <si>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</si>
  <si>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</si>
  <si>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</si>
  <si>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</si>
  <si>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（１）訪問系サービス</t>
  </si>
  <si>
    <t>（１）訪問系サービス</t>
  </si>
  <si>
    <t>２７年度</t>
  </si>
  <si>
    <t>２８年度</t>
  </si>
  <si>
    <t>２９年度</t>
  </si>
  <si>
    <t>重　度　訪　問　介　護</t>
  </si>
  <si>
    <t>　③　重度訪問介護</t>
  </si>
  <si>
    <t>重　度　訪　問　介　護</t>
  </si>
  <si>
    <t>同行援護</t>
  </si>
  <si>
    <t>同　行　援　護</t>
  </si>
  <si>
    <t>　④　同行援護</t>
  </si>
  <si>
    <t>　⑤　行動援護</t>
  </si>
  <si>
    <t>　⑥　重度障がい者等包括支援</t>
  </si>
  <si>
    <t>（市町村別）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</si>
</sst>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時間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38" fontId="51" fillId="0" borderId="13" xfId="49" applyFont="1" applyFill="1" applyBorder="1" applyAlignment="1">
      <alignment vertical="center"/>
    </xf>
    <xf numFmtId="38" fontId="51" fillId="0" borderId="20" xfId="49" applyFont="1" applyFill="1" applyBorder="1" applyAlignment="1">
      <alignment vertical="center"/>
    </xf>
    <xf numFmtId="38" fontId="51" fillId="0" borderId="21" xfId="49" applyFont="1" applyFill="1" applyBorder="1" applyAlignment="1">
      <alignment vertical="center"/>
    </xf>
    <xf numFmtId="38" fontId="51" fillId="0" borderId="22" xfId="49" applyFont="1" applyFill="1" applyBorder="1" applyAlignment="1">
      <alignment vertical="center"/>
    </xf>
    <xf numFmtId="38" fontId="51" fillId="0" borderId="23" xfId="49" applyFont="1" applyFill="1" applyBorder="1" applyAlignment="1">
      <alignment vertical="center"/>
    </xf>
    <xf numFmtId="38" fontId="52" fillId="35" borderId="0" xfId="49" applyFont="1" applyFill="1" applyBorder="1" applyAlignment="1">
      <alignment vertical="center" shrinkToFit="1"/>
    </xf>
    <xf numFmtId="38" fontId="51" fillId="0" borderId="13" xfId="49" applyFont="1" applyFill="1" applyBorder="1" applyAlignment="1">
      <alignment vertical="center" shrinkToFit="1"/>
    </xf>
    <xf numFmtId="38" fontId="51" fillId="0" borderId="20" xfId="49" applyFont="1" applyFill="1" applyBorder="1" applyAlignment="1">
      <alignment vertical="center" shrinkToFit="1"/>
    </xf>
    <xf numFmtId="38" fontId="51" fillId="0" borderId="21" xfId="49" applyFont="1" applyFill="1" applyBorder="1" applyAlignment="1">
      <alignment vertical="center" shrinkToFit="1"/>
    </xf>
    <xf numFmtId="38" fontId="51" fillId="0" borderId="22" xfId="49" applyFont="1" applyFill="1" applyBorder="1" applyAlignment="1">
      <alignment vertical="center" shrinkToFit="1"/>
    </xf>
    <xf numFmtId="38" fontId="52" fillId="0" borderId="24" xfId="49" applyFont="1" applyFill="1" applyBorder="1" applyAlignment="1">
      <alignment vertical="center" shrinkToFit="1"/>
    </xf>
    <xf numFmtId="38" fontId="52" fillId="0" borderId="11" xfId="49" applyFont="1" applyFill="1" applyBorder="1" applyAlignment="1">
      <alignment vertical="center" shrinkToFit="1"/>
    </xf>
    <xf numFmtId="38" fontId="52" fillId="0" borderId="25" xfId="49" applyFont="1" applyFill="1" applyBorder="1" applyAlignment="1">
      <alignment vertical="center" shrinkToFit="1"/>
    </xf>
    <xf numFmtId="38" fontId="52" fillId="0" borderId="26" xfId="49" applyFont="1" applyFill="1" applyBorder="1" applyAlignment="1">
      <alignment vertical="center" shrinkToFit="1"/>
    </xf>
    <xf numFmtId="38" fontId="52" fillId="0" borderId="27" xfId="49" applyFont="1" applyFill="1" applyBorder="1" applyAlignment="1">
      <alignment vertical="center" shrinkToFit="1"/>
    </xf>
    <xf numFmtId="38" fontId="52" fillId="0" borderId="28" xfId="49" applyFont="1" applyFill="1" applyBorder="1" applyAlignment="1">
      <alignment vertical="center" shrinkToFit="1"/>
    </xf>
    <xf numFmtId="38" fontId="52" fillId="0" borderId="29" xfId="49" applyFont="1" applyFill="1" applyBorder="1" applyAlignment="1">
      <alignment vertical="center" shrinkToFit="1"/>
    </xf>
    <xf numFmtId="38" fontId="51" fillId="36" borderId="30" xfId="49" applyFont="1" applyFill="1" applyBorder="1" applyAlignment="1">
      <alignment vertical="center"/>
    </xf>
    <xf numFmtId="38" fontId="51" fillId="36" borderId="20" xfId="49" applyFont="1" applyFill="1" applyBorder="1" applyAlignment="1">
      <alignment vertical="center"/>
    </xf>
    <xf numFmtId="38" fontId="51" fillId="36" borderId="31" xfId="49" applyFont="1" applyFill="1" applyBorder="1" applyAlignment="1">
      <alignment vertical="center"/>
    </xf>
    <xf numFmtId="38" fontId="51" fillId="36" borderId="30" xfId="49" applyFont="1" applyFill="1" applyBorder="1" applyAlignment="1">
      <alignment vertical="center" shrinkToFit="1"/>
    </xf>
    <xf numFmtId="38" fontId="51" fillId="36" borderId="20" xfId="49" applyFont="1" applyFill="1" applyBorder="1" applyAlignment="1">
      <alignment vertical="center" shrinkToFit="1"/>
    </xf>
    <xf numFmtId="38" fontId="51" fillId="36" borderId="31" xfId="49" applyFont="1" applyFill="1" applyBorder="1" applyAlignment="1">
      <alignment vertical="center" shrinkToFit="1"/>
    </xf>
    <xf numFmtId="38" fontId="52" fillId="36" borderId="32" xfId="49" applyFont="1" applyFill="1" applyBorder="1" applyAlignment="1">
      <alignment horizontal="right" vertical="center" shrinkToFit="1"/>
    </xf>
    <xf numFmtId="38" fontId="52" fillId="36" borderId="33" xfId="49" applyFont="1" applyFill="1" applyBorder="1" applyAlignment="1">
      <alignment vertical="center" shrinkToFit="1"/>
    </xf>
    <xf numFmtId="38" fontId="52" fillId="36" borderId="34" xfId="49" applyFont="1" applyFill="1" applyBorder="1" applyAlignment="1">
      <alignment vertical="center" shrinkToFit="1"/>
    </xf>
    <xf numFmtId="38" fontId="52" fillId="36" borderId="35" xfId="49" applyFont="1" applyFill="1" applyBorder="1" applyAlignment="1">
      <alignment horizontal="right" vertical="center" shrinkToFit="1"/>
    </xf>
    <xf numFmtId="38" fontId="52" fillId="36" borderId="25" xfId="49" applyFont="1" applyFill="1" applyBorder="1" applyAlignment="1">
      <alignment vertical="center" shrinkToFit="1"/>
    </xf>
    <xf numFmtId="38" fontId="52" fillId="36" borderId="36" xfId="49" applyFont="1" applyFill="1" applyBorder="1" applyAlignment="1">
      <alignment vertical="center" shrinkToFit="1"/>
    </xf>
    <xf numFmtId="38" fontId="52" fillId="36" borderId="37" xfId="49" applyFont="1" applyFill="1" applyBorder="1" applyAlignment="1">
      <alignment vertical="center" shrinkToFit="1"/>
    </xf>
    <xf numFmtId="38" fontId="52" fillId="36" borderId="28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7" fillId="37" borderId="0" xfId="0" applyFont="1" applyFill="1" applyBorder="1" applyAlignment="1">
      <alignment horizontal="right" vertical="center"/>
    </xf>
    <xf numFmtId="0" fontId="8" fillId="33" borderId="38" xfId="0" applyFont="1" applyFill="1" applyBorder="1" applyAlignment="1">
      <alignment vertical="center" shrinkToFit="1"/>
    </xf>
    <xf numFmtId="0" fontId="8" fillId="33" borderId="36" xfId="0" applyFont="1" applyFill="1" applyBorder="1" applyAlignment="1">
      <alignment vertical="center" shrinkToFit="1"/>
    </xf>
    <xf numFmtId="0" fontId="8" fillId="33" borderId="39" xfId="0" applyFont="1" applyFill="1" applyBorder="1" applyAlignment="1">
      <alignment vertical="center" shrinkToFit="1"/>
    </xf>
    <xf numFmtId="0" fontId="10" fillId="33" borderId="40" xfId="0" applyFont="1" applyFill="1" applyBorder="1" applyAlignment="1">
      <alignment vertical="center" shrinkToFit="1"/>
    </xf>
    <xf numFmtId="0" fontId="0" fillId="37" borderId="0" xfId="0" applyFont="1" applyFill="1" applyBorder="1" applyAlignment="1">
      <alignment vertical="center"/>
    </xf>
    <xf numFmtId="0" fontId="11" fillId="37" borderId="41" xfId="0" applyFont="1" applyFill="1" applyBorder="1" applyAlignment="1">
      <alignment horizontal="center" vertical="center" shrinkToFit="1"/>
    </xf>
    <xf numFmtId="0" fontId="11" fillId="37" borderId="42" xfId="0" applyFont="1" applyFill="1" applyBorder="1" applyAlignment="1">
      <alignment horizontal="center" vertical="center" shrinkToFit="1"/>
    </xf>
    <xf numFmtId="0" fontId="7" fillId="37" borderId="41" xfId="0" applyFont="1" applyFill="1" applyBorder="1" applyAlignment="1">
      <alignment horizontal="center" vertical="center" shrinkToFit="1"/>
    </xf>
    <xf numFmtId="0" fontId="7" fillId="37" borderId="42" xfId="0" applyFont="1" applyFill="1" applyBorder="1" applyAlignment="1">
      <alignment horizontal="center" vertical="center" shrinkToFit="1"/>
    </xf>
    <xf numFmtId="38" fontId="52" fillId="37" borderId="41" xfId="49" applyFont="1" applyFill="1" applyBorder="1" applyAlignment="1">
      <alignment horizontal="right" vertical="center" shrinkToFit="1"/>
    </xf>
    <xf numFmtId="38" fontId="52" fillId="37" borderId="42" xfId="49" applyFont="1" applyFill="1" applyBorder="1" applyAlignment="1">
      <alignment horizontal="right" vertical="center" shrinkToFit="1"/>
    </xf>
    <xf numFmtId="38" fontId="52" fillId="37" borderId="41" xfId="49" applyFont="1" applyFill="1" applyBorder="1" applyAlignment="1">
      <alignment vertical="center" shrinkToFit="1"/>
    </xf>
    <xf numFmtId="38" fontId="52" fillId="37" borderId="42" xfId="49" applyFont="1" applyFill="1" applyBorder="1" applyAlignment="1">
      <alignment vertical="center" shrinkToFit="1"/>
    </xf>
    <xf numFmtId="38" fontId="51" fillId="37" borderId="41" xfId="49" applyFont="1" applyFill="1" applyBorder="1" applyAlignment="1">
      <alignment vertical="center"/>
    </xf>
    <xf numFmtId="38" fontId="51" fillId="37" borderId="42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1" fillId="0" borderId="43" xfId="49" applyFont="1" applyFill="1" applyBorder="1" applyAlignment="1">
      <alignment vertical="center"/>
    </xf>
    <xf numFmtId="38" fontId="51" fillId="36" borderId="44" xfId="49" applyFont="1" applyFill="1" applyBorder="1" applyAlignment="1">
      <alignment vertical="center"/>
    </xf>
    <xf numFmtId="38" fontId="51" fillId="36" borderId="45" xfId="49" applyFont="1" applyFill="1" applyBorder="1" applyAlignment="1">
      <alignment vertical="center"/>
    </xf>
    <xf numFmtId="38" fontId="52" fillId="0" borderId="26" xfId="49" applyFont="1" applyFill="1" applyBorder="1" applyAlignment="1" applyProtection="1">
      <alignment vertical="center" shrinkToFit="1"/>
      <protection hidden="1"/>
    </xf>
    <xf numFmtId="38" fontId="52" fillId="36" borderId="33" xfId="49" applyFont="1" applyFill="1" applyBorder="1" applyAlignment="1" applyProtection="1">
      <alignment vertical="center" shrinkToFit="1"/>
      <protection hidden="1"/>
    </xf>
    <xf numFmtId="38" fontId="52" fillId="0" borderId="11" xfId="49" applyFont="1" applyFill="1" applyBorder="1" applyAlignment="1" applyProtection="1">
      <alignment vertical="center" shrinkToFit="1"/>
      <protection hidden="1"/>
    </xf>
    <xf numFmtId="38" fontId="52" fillId="36" borderId="34" xfId="49" applyFont="1" applyFill="1" applyBorder="1" applyAlignment="1" applyProtection="1">
      <alignment vertical="center" shrinkToFit="1"/>
      <protection hidden="1"/>
    </xf>
    <xf numFmtId="38" fontId="52" fillId="0" borderId="25" xfId="49" applyFont="1" applyFill="1" applyBorder="1" applyAlignment="1" applyProtection="1">
      <alignment vertical="center" shrinkToFit="1"/>
      <protection hidden="1"/>
    </xf>
    <xf numFmtId="38" fontId="52" fillId="36" borderId="46" xfId="49" applyFont="1" applyFill="1" applyBorder="1" applyAlignment="1" applyProtection="1">
      <alignment vertical="center" shrinkToFit="1"/>
      <protection hidden="1"/>
    </xf>
    <xf numFmtId="38" fontId="52" fillId="0" borderId="47" xfId="49" applyFont="1" applyFill="1" applyBorder="1" applyAlignment="1" applyProtection="1">
      <alignment vertical="center" shrinkToFit="1"/>
      <protection hidden="1"/>
    </xf>
    <xf numFmtId="38" fontId="52" fillId="36" borderId="48" xfId="49" applyFont="1" applyFill="1" applyBorder="1" applyAlignment="1" applyProtection="1">
      <alignment vertical="center" shrinkToFit="1"/>
      <protection hidden="1"/>
    </xf>
    <xf numFmtId="38" fontId="52" fillId="0" borderId="49" xfId="49" applyFont="1" applyFill="1" applyBorder="1" applyAlignment="1" applyProtection="1">
      <alignment vertical="center" shrinkToFit="1"/>
      <protection hidden="1"/>
    </xf>
    <xf numFmtId="38" fontId="52" fillId="36" borderId="50" xfId="49" applyFont="1" applyFill="1" applyBorder="1" applyAlignment="1" applyProtection="1">
      <alignment vertical="center" shrinkToFit="1"/>
      <protection hidden="1"/>
    </xf>
    <xf numFmtId="38" fontId="52" fillId="0" borderId="51" xfId="49" applyFont="1" applyFill="1" applyBorder="1" applyAlignment="1" applyProtection="1">
      <alignment vertical="center" shrinkToFit="1"/>
      <protection hidden="1"/>
    </xf>
    <xf numFmtId="38" fontId="52" fillId="36" borderId="52" xfId="49" applyFont="1" applyFill="1" applyBorder="1" applyAlignment="1" applyProtection="1">
      <alignment vertical="center" shrinkToFit="1"/>
      <protection hidden="1"/>
    </xf>
    <xf numFmtId="38" fontId="51" fillId="0" borderId="43" xfId="49" applyFont="1" applyFill="1" applyBorder="1" applyAlignment="1" applyProtection="1">
      <alignment vertical="center"/>
      <protection hidden="1"/>
    </xf>
    <xf numFmtId="38" fontId="51" fillId="36" borderId="44" xfId="49" applyFont="1" applyFill="1" applyBorder="1" applyAlignment="1" applyProtection="1">
      <alignment vertical="center"/>
      <protection hidden="1"/>
    </xf>
    <xf numFmtId="38" fontId="51" fillId="0" borderId="23" xfId="49" applyFont="1" applyFill="1" applyBorder="1" applyAlignment="1" applyProtection="1">
      <alignment vertical="center"/>
      <protection hidden="1"/>
    </xf>
    <xf numFmtId="38" fontId="51" fillId="36" borderId="45" xfId="49" applyFont="1" applyFill="1" applyBorder="1" applyAlignment="1" applyProtection="1">
      <alignment vertical="center"/>
      <protection hidden="1"/>
    </xf>
    <xf numFmtId="38" fontId="8" fillId="0" borderId="0" xfId="0" applyNumberFormat="1" applyFont="1" applyFill="1" applyAlignment="1">
      <alignment vertical="center"/>
    </xf>
    <xf numFmtId="38" fontId="52" fillId="36" borderId="51" xfId="49" applyFont="1" applyFill="1" applyBorder="1" applyAlignment="1">
      <alignment vertical="center" shrinkToFit="1"/>
    </xf>
    <xf numFmtId="38" fontId="52" fillId="0" borderId="53" xfId="49" applyFont="1" applyFill="1" applyBorder="1" applyAlignment="1">
      <alignment vertical="center" shrinkToFit="1"/>
    </xf>
    <xf numFmtId="38" fontId="52" fillId="36" borderId="54" xfId="49" applyFont="1" applyFill="1" applyBorder="1" applyAlignment="1">
      <alignment vertical="center" shrinkToFit="1"/>
    </xf>
    <xf numFmtId="38" fontId="52" fillId="36" borderId="33" xfId="49" applyFont="1" applyFill="1" applyBorder="1" applyAlignment="1">
      <alignment horizontal="right" vertical="center" shrinkToFit="1"/>
    </xf>
    <xf numFmtId="38" fontId="52" fillId="36" borderId="46" xfId="49" applyFont="1" applyFill="1" applyBorder="1" applyAlignment="1">
      <alignment horizontal="right" vertical="center" shrinkToFit="1"/>
    </xf>
    <xf numFmtId="38" fontId="52" fillId="36" borderId="48" xfId="49" applyFont="1" applyFill="1" applyBorder="1" applyAlignment="1">
      <alignment horizontal="right" vertical="center" shrinkToFit="1"/>
    </xf>
    <xf numFmtId="38" fontId="52" fillId="36" borderId="52" xfId="49" applyFont="1" applyFill="1" applyBorder="1" applyAlignment="1">
      <alignment horizontal="right" vertical="center" shrinkToFit="1"/>
    </xf>
    <xf numFmtId="38" fontId="52" fillId="0" borderId="55" xfId="49" applyFont="1" applyFill="1" applyBorder="1" applyAlignment="1" applyProtection="1">
      <alignment vertical="center" shrinkToFit="1"/>
      <protection locked="0"/>
    </xf>
    <xf numFmtId="38" fontId="52" fillId="36" borderId="56" xfId="49" applyFont="1" applyFill="1" applyBorder="1" applyAlignment="1" applyProtection="1">
      <alignment vertical="center" shrinkToFit="1"/>
      <protection locked="0"/>
    </xf>
    <xf numFmtId="38" fontId="52" fillId="0" borderId="27" xfId="49" applyFont="1" applyFill="1" applyBorder="1" applyAlignment="1" applyProtection="1">
      <alignment vertical="center"/>
      <protection locked="0"/>
    </xf>
    <xf numFmtId="38" fontId="52" fillId="36" borderId="25" xfId="49" applyFont="1" applyFill="1" applyBorder="1" applyAlignment="1" applyProtection="1">
      <alignment vertical="center"/>
      <protection locked="0"/>
    </xf>
    <xf numFmtId="38" fontId="52" fillId="36" borderId="33" xfId="49" applyFont="1" applyFill="1" applyBorder="1" applyAlignment="1" applyProtection="1">
      <alignment vertical="center"/>
      <protection locked="0"/>
    </xf>
    <xf numFmtId="38" fontId="52" fillId="0" borderId="57" xfId="49" applyFont="1" applyFill="1" applyBorder="1" applyAlignment="1" applyProtection="1">
      <alignment vertical="center"/>
      <protection locked="0"/>
    </xf>
    <xf numFmtId="38" fontId="52" fillId="36" borderId="46" xfId="49" applyFont="1" applyFill="1" applyBorder="1" applyAlignment="1" applyProtection="1">
      <alignment vertical="center"/>
      <protection locked="0"/>
    </xf>
    <xf numFmtId="38" fontId="52" fillId="0" borderId="28" xfId="49" applyFont="1" applyFill="1" applyBorder="1" applyAlignment="1" applyProtection="1">
      <alignment vertical="center"/>
      <protection locked="0"/>
    </xf>
    <xf numFmtId="38" fontId="52" fillId="36" borderId="34" xfId="49" applyFont="1" applyFill="1" applyBorder="1" applyAlignment="1" applyProtection="1">
      <alignment vertical="center"/>
      <protection locked="0"/>
    </xf>
    <xf numFmtId="38" fontId="12" fillId="0" borderId="27" xfId="49" applyFont="1" applyFill="1" applyBorder="1" applyAlignment="1" applyProtection="1">
      <alignment vertical="center"/>
      <protection locked="0"/>
    </xf>
    <xf numFmtId="38" fontId="12" fillId="36" borderId="25" xfId="49" applyFont="1" applyFill="1" applyBorder="1" applyAlignment="1" applyProtection="1">
      <alignment vertical="center"/>
      <protection locked="0"/>
    </xf>
    <xf numFmtId="38" fontId="12" fillId="36" borderId="33" xfId="49" applyFont="1" applyFill="1" applyBorder="1" applyAlignment="1" applyProtection="1">
      <alignment vertical="center"/>
      <protection locked="0"/>
    </xf>
    <xf numFmtId="38" fontId="12" fillId="0" borderId="57" xfId="49" applyFont="1" applyFill="1" applyBorder="1" applyAlignment="1" applyProtection="1">
      <alignment vertical="center"/>
      <protection locked="0"/>
    </xf>
    <xf numFmtId="38" fontId="12" fillId="36" borderId="46" xfId="49" applyFont="1" applyFill="1" applyBorder="1" applyAlignment="1" applyProtection="1">
      <alignment vertical="center"/>
      <protection locked="0"/>
    </xf>
    <xf numFmtId="38" fontId="12" fillId="0" borderId="28" xfId="49" applyFont="1" applyFill="1" applyBorder="1" applyAlignment="1" applyProtection="1">
      <alignment vertical="center"/>
      <protection locked="0"/>
    </xf>
    <xf numFmtId="38" fontId="12" fillId="36" borderId="34" xfId="49" applyFont="1" applyFill="1" applyBorder="1" applyAlignment="1" applyProtection="1">
      <alignment vertical="center"/>
      <protection locked="0"/>
    </xf>
    <xf numFmtId="38" fontId="52" fillId="0" borderId="11" xfId="49" applyFont="1" applyFill="1" applyBorder="1" applyAlignment="1" applyProtection="1">
      <alignment vertical="center"/>
      <protection locked="0"/>
    </xf>
    <xf numFmtId="38" fontId="52" fillId="0" borderId="25" xfId="49" applyFont="1" applyFill="1" applyBorder="1" applyAlignment="1" applyProtection="1">
      <alignment vertical="center"/>
      <protection locked="0"/>
    </xf>
    <xf numFmtId="38" fontId="52" fillId="0" borderId="58" xfId="49" applyFont="1" applyFill="1" applyBorder="1" applyAlignment="1" applyProtection="1">
      <alignment vertical="center"/>
      <protection locked="0"/>
    </xf>
    <xf numFmtId="38" fontId="52" fillId="36" borderId="59" xfId="49" applyFont="1" applyFill="1" applyBorder="1" applyAlignment="1" applyProtection="1">
      <alignment vertical="center"/>
      <protection locked="0"/>
    </xf>
    <xf numFmtId="38" fontId="52" fillId="36" borderId="60" xfId="49" applyFont="1" applyFill="1" applyBorder="1" applyAlignment="1" applyProtection="1">
      <alignment vertical="center"/>
      <protection locked="0"/>
    </xf>
    <xf numFmtId="38" fontId="52" fillId="0" borderId="61" xfId="49" applyFont="1" applyFill="1" applyBorder="1" applyAlignment="1" applyProtection="1">
      <alignment vertical="center"/>
      <protection locked="0"/>
    </xf>
    <xf numFmtId="38" fontId="52" fillId="36" borderId="62" xfId="49" applyFont="1" applyFill="1" applyBorder="1" applyAlignment="1" applyProtection="1">
      <alignment vertical="center"/>
      <protection locked="0"/>
    </xf>
    <xf numFmtId="38" fontId="52" fillId="0" borderId="63" xfId="49" applyFont="1" applyFill="1" applyBorder="1" applyAlignment="1" applyProtection="1">
      <alignment vertical="center"/>
      <protection locked="0"/>
    </xf>
    <xf numFmtId="38" fontId="52" fillId="36" borderId="64" xfId="49" applyFont="1" applyFill="1" applyBorder="1" applyAlignment="1" applyProtection="1">
      <alignment vertical="center"/>
      <protection locked="0"/>
    </xf>
    <xf numFmtId="38" fontId="52" fillId="0" borderId="29" xfId="49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2" fillId="36" borderId="35" xfId="49" applyFont="1" applyFill="1" applyBorder="1" applyAlignment="1" applyProtection="1">
      <alignment vertical="center" shrinkToFit="1"/>
      <protection hidden="1"/>
    </xf>
    <xf numFmtId="38" fontId="52" fillId="0" borderId="26" xfId="49" applyFont="1" applyFill="1" applyBorder="1" applyAlignment="1" applyProtection="1">
      <alignment vertical="center" shrinkToFit="1"/>
      <protection/>
    </xf>
    <xf numFmtId="38" fontId="52" fillId="36" borderId="33" xfId="49" applyFont="1" applyFill="1" applyBorder="1" applyAlignment="1" applyProtection="1">
      <alignment vertical="center" shrinkToFit="1"/>
      <protection/>
    </xf>
    <xf numFmtId="38" fontId="52" fillId="0" borderId="11" xfId="49" applyFont="1" applyFill="1" applyBorder="1" applyAlignment="1" applyProtection="1">
      <alignment vertical="center" shrinkToFit="1"/>
      <protection/>
    </xf>
    <xf numFmtId="38" fontId="52" fillId="36" borderId="34" xfId="49" applyFont="1" applyFill="1" applyBorder="1" applyAlignment="1" applyProtection="1">
      <alignment vertical="center" shrinkToFit="1"/>
      <protection/>
    </xf>
    <xf numFmtId="38" fontId="52" fillId="0" borderId="25" xfId="49" applyFont="1" applyFill="1" applyBorder="1" applyAlignment="1" applyProtection="1">
      <alignment vertical="center" shrinkToFit="1"/>
      <protection/>
    </xf>
    <xf numFmtId="38" fontId="52" fillId="0" borderId="24" xfId="49" applyFont="1" applyFill="1" applyBorder="1" applyAlignment="1" applyProtection="1">
      <alignment vertical="center" shrinkToFit="1"/>
      <protection locked="0"/>
    </xf>
    <xf numFmtId="38" fontId="52" fillId="0" borderId="14" xfId="49" applyFont="1" applyFill="1" applyBorder="1" applyAlignment="1" applyProtection="1">
      <alignment vertical="center" shrinkToFit="1"/>
      <protection locked="0"/>
    </xf>
    <xf numFmtId="38" fontId="52" fillId="36" borderId="35" xfId="49" applyFont="1" applyFill="1" applyBorder="1" applyAlignment="1" applyProtection="1">
      <alignment vertical="center" shrinkToFit="1"/>
      <protection locked="0"/>
    </xf>
    <xf numFmtId="38" fontId="52" fillId="36" borderId="65" xfId="49" applyFont="1" applyFill="1" applyBorder="1" applyAlignment="1" applyProtection="1">
      <alignment vertical="center" shrinkToFit="1"/>
      <protection locked="0"/>
    </xf>
    <xf numFmtId="38" fontId="52" fillId="36" borderId="45" xfId="49" applyFont="1" applyFill="1" applyBorder="1" applyAlignment="1" applyProtection="1">
      <alignment vertical="center" shrinkToFit="1"/>
      <protection locked="0"/>
    </xf>
    <xf numFmtId="38" fontId="52" fillId="36" borderId="32" xfId="49" applyFont="1" applyFill="1" applyBorder="1" applyAlignment="1" applyProtection="1">
      <alignment vertical="center" shrinkToFit="1"/>
      <protection locked="0"/>
    </xf>
    <xf numFmtId="38" fontId="52" fillId="36" borderId="44" xfId="49" applyFont="1" applyFill="1" applyBorder="1" applyAlignment="1" applyProtection="1">
      <alignment vertical="center" shrinkToFit="1"/>
      <protection locked="0"/>
    </xf>
    <xf numFmtId="38" fontId="52" fillId="0" borderId="66" xfId="49" applyFont="1" applyFill="1" applyBorder="1" applyAlignment="1" applyProtection="1">
      <alignment vertical="center" shrinkToFit="1"/>
      <protection locked="0"/>
    </xf>
    <xf numFmtId="38" fontId="52" fillId="0" borderId="67" xfId="49" applyFont="1" applyFill="1" applyBorder="1" applyAlignment="1" applyProtection="1">
      <alignment vertical="center" shrinkToFit="1"/>
      <protection locked="0"/>
    </xf>
    <xf numFmtId="38" fontId="52" fillId="0" borderId="18" xfId="49" applyFont="1" applyFill="1" applyBorder="1" applyAlignment="1" applyProtection="1">
      <alignment vertical="center" shrinkToFit="1"/>
      <protection locked="0"/>
    </xf>
    <xf numFmtId="38" fontId="52" fillId="36" borderId="68" xfId="49" applyFont="1" applyFill="1" applyBorder="1" applyAlignment="1" applyProtection="1">
      <alignment vertical="center" shrinkToFit="1"/>
      <protection locked="0"/>
    </xf>
    <xf numFmtId="38" fontId="52" fillId="36" borderId="69" xfId="49" applyFont="1" applyFill="1" applyBorder="1" applyAlignment="1" applyProtection="1">
      <alignment vertical="center" shrinkToFit="1"/>
      <protection locked="0"/>
    </xf>
    <xf numFmtId="38" fontId="52" fillId="36" borderId="70" xfId="49" applyFont="1" applyFill="1" applyBorder="1" applyAlignment="1" applyProtection="1">
      <alignment vertical="center" shrinkToFit="1"/>
      <protection locked="0"/>
    </xf>
    <xf numFmtId="38" fontId="52" fillId="37" borderId="57" xfId="49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shrinkToFit="1"/>
      <protection locked="0"/>
    </xf>
    <xf numFmtId="0" fontId="7" fillId="34" borderId="71" xfId="0" applyFont="1" applyFill="1" applyBorder="1" applyAlignment="1" applyProtection="1">
      <alignment horizontal="center" vertical="center" shrinkToFit="1"/>
      <protection locked="0"/>
    </xf>
    <xf numFmtId="0" fontId="7" fillId="34" borderId="72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 applyProtection="1">
      <alignment horizontal="center" vertical="center" shrinkToFit="1"/>
      <protection locked="0"/>
    </xf>
    <xf numFmtId="0" fontId="11" fillId="34" borderId="21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74" xfId="0" applyFont="1" applyFill="1" applyBorder="1" applyAlignment="1">
      <alignment horizontal="center" vertical="center" shrinkToFit="1"/>
    </xf>
    <xf numFmtId="0" fontId="7" fillId="34" borderId="75" xfId="0" applyFont="1" applyFill="1" applyBorder="1" applyAlignment="1" applyProtection="1">
      <alignment horizontal="center" vertical="center" shrinkToFit="1"/>
      <protection locked="0"/>
    </xf>
    <xf numFmtId="0" fontId="7" fillId="34" borderId="76" xfId="0" applyFont="1" applyFill="1" applyBorder="1" applyAlignment="1" applyProtection="1">
      <alignment horizontal="center" vertical="center" shrinkToFit="1"/>
      <protection locked="0"/>
    </xf>
    <xf numFmtId="0" fontId="7" fillId="34" borderId="77" xfId="0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Border="1" applyAlignment="1">
      <alignment vertical="center" shrinkToFit="1"/>
    </xf>
    <xf numFmtId="0" fontId="7" fillId="0" borderId="81" xfId="0" applyFont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  <protection locked="0"/>
    </xf>
    <xf numFmtId="0" fontId="7" fillId="0" borderId="73" xfId="0" applyFont="1" applyBorder="1" applyAlignment="1" applyProtection="1">
      <alignment horizontal="center" vertical="center" shrinkToFit="1"/>
      <protection locked="0"/>
    </xf>
    <xf numFmtId="0" fontId="7" fillId="34" borderId="38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right" vertical="center"/>
    </xf>
    <xf numFmtId="0" fontId="11" fillId="34" borderId="83" xfId="0" applyFont="1" applyFill="1" applyBorder="1" applyAlignment="1">
      <alignment horizontal="center" vertical="center" wrapText="1"/>
    </xf>
    <xf numFmtId="0" fontId="11" fillId="34" borderId="84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86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7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34" borderId="82" xfId="0" applyFont="1" applyFill="1" applyBorder="1" applyAlignment="1" applyProtection="1">
      <alignment horizontal="center" vertical="center" shrinkToFit="1"/>
      <protection locked="0"/>
    </xf>
    <xf numFmtId="0" fontId="11" fillId="34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304800</xdr:rowOff>
    </xdr:from>
    <xdr:to>
      <xdr:col>0</xdr:col>
      <xdr:colOff>361950</xdr:colOff>
      <xdr:row>28</xdr:row>
      <xdr:rowOff>66675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782050"/>
          <a:ext cx="36195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９０</a:t>
          </a:r>
        </a:p>
      </xdr:txBody>
    </xdr:sp>
    <xdr:clientData/>
  </xdr:twoCellAnchor>
  <xdr:twoCellAnchor>
    <xdr:from>
      <xdr:col>21</xdr:col>
      <xdr:colOff>57150</xdr:colOff>
      <xdr:row>25</xdr:row>
      <xdr:rowOff>76200</xdr:rowOff>
    </xdr:from>
    <xdr:to>
      <xdr:col>21</xdr:col>
      <xdr:colOff>419100</xdr:colOff>
      <xdr:row>28</xdr:row>
      <xdr:rowOff>161925</xdr:rowOff>
    </xdr:to>
    <xdr:sp>
      <xdr:nvSpPr>
        <xdr:cNvPr id="2" name="正方形/長方形 2"/>
        <xdr:cNvSpPr>
          <a:spLocks/>
        </xdr:cNvSpPr>
      </xdr:nvSpPr>
      <xdr:spPr>
        <a:xfrm rot="5400000">
          <a:off x="26498550" y="8867775"/>
          <a:ext cx="36195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152400</xdr:rowOff>
    </xdr:from>
    <xdr:to>
      <xdr:col>0</xdr:col>
      <xdr:colOff>381000</xdr:colOff>
      <xdr:row>28</xdr:row>
      <xdr:rowOff>238125</xdr:rowOff>
    </xdr:to>
    <xdr:sp>
      <xdr:nvSpPr>
        <xdr:cNvPr id="1" name="正方形/長方形 1"/>
        <xdr:cNvSpPr>
          <a:spLocks/>
        </xdr:cNvSpPr>
      </xdr:nvSpPr>
      <xdr:spPr>
        <a:xfrm rot="5400000">
          <a:off x="19050" y="8705850"/>
          <a:ext cx="36195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285750</xdr:rowOff>
    </xdr:from>
    <xdr:to>
      <xdr:col>0</xdr:col>
      <xdr:colOff>381000</xdr:colOff>
      <xdr:row>28</xdr:row>
      <xdr:rowOff>47625</xdr:rowOff>
    </xdr:to>
    <xdr:sp>
      <xdr:nvSpPr>
        <xdr:cNvPr id="1" name="正方形/長方形 1"/>
        <xdr:cNvSpPr>
          <a:spLocks/>
        </xdr:cNvSpPr>
      </xdr:nvSpPr>
      <xdr:spPr>
        <a:xfrm rot="5400000">
          <a:off x="19050" y="8524875"/>
          <a:ext cx="36195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85725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639175"/>
          <a:ext cx="36195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85725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639175"/>
          <a:ext cx="36195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85725</xdr:rowOff>
    </xdr:to>
    <xdr:sp>
      <xdr:nvSpPr>
        <xdr:cNvPr id="1" name="正方形/長方形 2"/>
        <xdr:cNvSpPr>
          <a:spLocks/>
        </xdr:cNvSpPr>
      </xdr:nvSpPr>
      <xdr:spPr>
        <a:xfrm rot="5400000">
          <a:off x="0" y="8553450"/>
          <a:ext cx="36195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O99"/>
  <sheetViews>
    <sheetView tabSelected="1" view="pageBreakPreview" zoomScale="50" zoomScaleNormal="75" zoomScaleSheetLayoutView="50" zoomScalePageLayoutView="50" workbookViewId="0" topLeftCell="A1">
      <selection activeCell="A1" sqref="A1"/>
    </sheetView>
  </sheetViews>
  <sheetFormatPr defaultColWidth="17.625" defaultRowHeight="13.5"/>
  <cols>
    <col min="1" max="1" width="8.375" style="20" customWidth="1"/>
    <col min="2" max="20" width="17.625" style="20" customWidth="1"/>
    <col min="21" max="21" width="3.75390625" style="70" customWidth="1"/>
    <col min="22" max="22" width="7.125" style="70" customWidth="1"/>
    <col min="23" max="16384" width="17.625" style="20" customWidth="1"/>
  </cols>
  <sheetData>
    <row r="1" spans="2:22" ht="33.75" customHeight="1">
      <c r="B1" s="67" t="s">
        <v>74</v>
      </c>
      <c r="U1" s="76"/>
      <c r="V1" s="76"/>
    </row>
    <row r="2" spans="2:23" ht="33.75" customHeight="1">
      <c r="B2" s="68" t="s">
        <v>61</v>
      </c>
      <c r="U2" s="76"/>
      <c r="V2" s="76"/>
      <c r="W2" s="68" t="s">
        <v>61</v>
      </c>
    </row>
    <row r="3" spans="2:23" ht="36" customHeight="1">
      <c r="B3" s="69" t="s">
        <v>58</v>
      </c>
      <c r="C3" s="2"/>
      <c r="D3" s="2"/>
      <c r="G3" s="2"/>
      <c r="H3" s="2"/>
      <c r="I3" s="2"/>
      <c r="O3" s="2"/>
      <c r="U3" s="76"/>
      <c r="V3" s="76"/>
      <c r="W3" s="69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88"/>
      <c r="N4" s="188"/>
      <c r="O4" s="188"/>
      <c r="P4" s="188"/>
      <c r="Q4" s="188"/>
      <c r="R4" s="188"/>
      <c r="S4" s="188"/>
      <c r="T4" s="188"/>
      <c r="U4" s="71"/>
      <c r="V4" s="71"/>
      <c r="W4" s="1"/>
      <c r="AH4" s="188"/>
      <c r="AI4" s="188"/>
      <c r="AJ4" s="188"/>
      <c r="AK4" s="188"/>
      <c r="AL4" s="188"/>
      <c r="AM4" s="188"/>
      <c r="AN4" s="188"/>
      <c r="AO4" s="188"/>
    </row>
    <row r="5" spans="2:41" s="21" customFormat="1" ht="39.75" customHeight="1" thickBot="1">
      <c r="B5" s="178" t="s">
        <v>42</v>
      </c>
      <c r="C5" s="181" t="s">
        <v>56</v>
      </c>
      <c r="D5" s="182"/>
      <c r="E5" s="182"/>
      <c r="F5" s="182"/>
      <c r="G5" s="182"/>
      <c r="H5" s="183"/>
      <c r="I5" s="169" t="s">
        <v>52</v>
      </c>
      <c r="J5" s="170"/>
      <c r="K5" s="170"/>
      <c r="L5" s="170"/>
      <c r="M5" s="170"/>
      <c r="N5" s="171"/>
      <c r="O5" s="169" t="s">
        <v>66</v>
      </c>
      <c r="P5" s="170"/>
      <c r="Q5" s="170"/>
      <c r="R5" s="170"/>
      <c r="S5" s="170"/>
      <c r="T5" s="170"/>
      <c r="U5" s="77"/>
      <c r="V5" s="78"/>
      <c r="W5" s="175" t="s">
        <v>42</v>
      </c>
      <c r="X5" s="181" t="s">
        <v>70</v>
      </c>
      <c r="Y5" s="182"/>
      <c r="Z5" s="182"/>
      <c r="AA5" s="182"/>
      <c r="AB5" s="182"/>
      <c r="AC5" s="183"/>
      <c r="AD5" s="169" t="s">
        <v>46</v>
      </c>
      <c r="AE5" s="182"/>
      <c r="AF5" s="182"/>
      <c r="AG5" s="182"/>
      <c r="AH5" s="182"/>
      <c r="AI5" s="184"/>
      <c r="AJ5" s="169" t="s">
        <v>47</v>
      </c>
      <c r="AK5" s="182"/>
      <c r="AL5" s="182"/>
      <c r="AM5" s="182"/>
      <c r="AN5" s="182"/>
      <c r="AO5" s="184"/>
    </row>
    <row r="6" spans="2:41" s="21" customFormat="1" ht="36" customHeight="1">
      <c r="B6" s="179"/>
      <c r="C6" s="167" t="s">
        <v>63</v>
      </c>
      <c r="D6" s="185"/>
      <c r="E6" s="167" t="s">
        <v>64</v>
      </c>
      <c r="F6" s="173"/>
      <c r="G6" s="167" t="s">
        <v>65</v>
      </c>
      <c r="H6" s="186"/>
      <c r="I6" s="172" t="s">
        <v>63</v>
      </c>
      <c r="J6" s="173"/>
      <c r="K6" s="165" t="s">
        <v>64</v>
      </c>
      <c r="L6" s="166"/>
      <c r="M6" s="165" t="s">
        <v>65</v>
      </c>
      <c r="N6" s="174"/>
      <c r="O6" s="172" t="s">
        <v>63</v>
      </c>
      <c r="P6" s="173"/>
      <c r="Q6" s="167" t="s">
        <v>64</v>
      </c>
      <c r="R6" s="173"/>
      <c r="S6" s="167" t="s">
        <v>65</v>
      </c>
      <c r="T6" s="173"/>
      <c r="U6" s="79"/>
      <c r="V6" s="80"/>
      <c r="W6" s="176"/>
      <c r="X6" s="165" t="s">
        <v>63</v>
      </c>
      <c r="Y6" s="166"/>
      <c r="Z6" s="165" t="s">
        <v>64</v>
      </c>
      <c r="AA6" s="166"/>
      <c r="AB6" s="167" t="s">
        <v>65</v>
      </c>
      <c r="AC6" s="168"/>
      <c r="AD6" s="166" t="s">
        <v>63</v>
      </c>
      <c r="AE6" s="166"/>
      <c r="AF6" s="165" t="s">
        <v>64</v>
      </c>
      <c r="AG6" s="166"/>
      <c r="AH6" s="165" t="s">
        <v>65</v>
      </c>
      <c r="AI6" s="166"/>
      <c r="AJ6" s="172" t="s">
        <v>63</v>
      </c>
      <c r="AK6" s="173"/>
      <c r="AL6" s="165" t="s">
        <v>64</v>
      </c>
      <c r="AM6" s="166"/>
      <c r="AN6" s="165" t="s">
        <v>65</v>
      </c>
      <c r="AO6" s="187"/>
    </row>
    <row r="7" spans="2:41" s="21" customFormat="1" ht="42" customHeight="1" thickBot="1">
      <c r="B7" s="180"/>
      <c r="C7" s="22" t="s">
        <v>57</v>
      </c>
      <c r="D7" s="23" t="s">
        <v>45</v>
      </c>
      <c r="E7" s="22" t="s">
        <v>57</v>
      </c>
      <c r="F7" s="24" t="s">
        <v>45</v>
      </c>
      <c r="G7" s="22" t="s">
        <v>57</v>
      </c>
      <c r="H7" s="25" t="s">
        <v>45</v>
      </c>
      <c r="I7" s="26" t="s">
        <v>57</v>
      </c>
      <c r="J7" s="23" t="s">
        <v>45</v>
      </c>
      <c r="K7" s="22" t="s">
        <v>57</v>
      </c>
      <c r="L7" s="23" t="s">
        <v>45</v>
      </c>
      <c r="M7" s="22" t="s">
        <v>57</v>
      </c>
      <c r="N7" s="25" t="s">
        <v>45</v>
      </c>
      <c r="O7" s="26" t="s">
        <v>57</v>
      </c>
      <c r="P7" s="23" t="s">
        <v>45</v>
      </c>
      <c r="Q7" s="22" t="s">
        <v>57</v>
      </c>
      <c r="R7" s="23" t="s">
        <v>45</v>
      </c>
      <c r="S7" s="22" t="s">
        <v>57</v>
      </c>
      <c r="T7" s="23" t="s">
        <v>45</v>
      </c>
      <c r="U7" s="79"/>
      <c r="V7" s="80"/>
      <c r="W7" s="177"/>
      <c r="X7" s="22" t="s">
        <v>57</v>
      </c>
      <c r="Y7" s="23" t="s">
        <v>45</v>
      </c>
      <c r="Z7" s="22" t="s">
        <v>57</v>
      </c>
      <c r="AA7" s="23" t="s">
        <v>45</v>
      </c>
      <c r="AB7" s="22" t="s">
        <v>57</v>
      </c>
      <c r="AC7" s="25" t="s">
        <v>45</v>
      </c>
      <c r="AD7" s="26" t="s">
        <v>57</v>
      </c>
      <c r="AE7" s="23" t="s">
        <v>45</v>
      </c>
      <c r="AF7" s="22" t="s">
        <v>57</v>
      </c>
      <c r="AG7" s="23" t="s">
        <v>45</v>
      </c>
      <c r="AH7" s="22" t="s">
        <v>57</v>
      </c>
      <c r="AI7" s="23" t="s">
        <v>45</v>
      </c>
      <c r="AJ7" s="27" t="s">
        <v>57</v>
      </c>
      <c r="AK7" s="24" t="s">
        <v>45</v>
      </c>
      <c r="AL7" s="22" t="s">
        <v>57</v>
      </c>
      <c r="AM7" s="23" t="s">
        <v>45</v>
      </c>
      <c r="AN7" s="22" t="s">
        <v>57</v>
      </c>
      <c r="AO7" s="24" t="s">
        <v>45</v>
      </c>
    </row>
    <row r="8" spans="2:41" s="29" customFormat="1" ht="24.75" customHeight="1">
      <c r="B8" s="28" t="s">
        <v>44</v>
      </c>
      <c r="C8" s="46">
        <f aca="true" t="shared" si="0" ref="C8:H9">SUM(I8,O8,X8,AD8,AJ8)</f>
        <v>13354</v>
      </c>
      <c r="D8" s="59">
        <f t="shared" si="0"/>
        <v>531340</v>
      </c>
      <c r="E8" s="46">
        <f t="shared" si="0"/>
        <v>14673</v>
      </c>
      <c r="F8" s="59">
        <f t="shared" si="0"/>
        <v>586547</v>
      </c>
      <c r="G8" s="46">
        <f t="shared" si="0"/>
        <v>15999</v>
      </c>
      <c r="H8" s="62">
        <f t="shared" si="0"/>
        <v>631419</v>
      </c>
      <c r="I8" s="91">
        <f>'居宅介護'!AA8</f>
        <v>9947</v>
      </c>
      <c r="J8" s="92">
        <f>'居宅介護'!AB8</f>
        <v>216841</v>
      </c>
      <c r="K8" s="93">
        <f>'居宅介護'!AC8</f>
        <v>10942</v>
      </c>
      <c r="L8" s="94">
        <f>'居宅介護'!AD8</f>
        <v>238525</v>
      </c>
      <c r="M8" s="95">
        <f>'居宅介護'!AE8</f>
        <v>12036</v>
      </c>
      <c r="N8" s="145">
        <f>'居宅介護'!AF8</f>
        <v>262378</v>
      </c>
      <c r="O8" s="146">
        <f>'重度訪問介護'!U8</f>
        <v>1945</v>
      </c>
      <c r="P8" s="147">
        <f>'重度訪問介護'!V8</f>
        <v>275194</v>
      </c>
      <c r="Q8" s="148">
        <f>'重度訪問介護'!W8</f>
        <v>2162</v>
      </c>
      <c r="R8" s="149">
        <f>'重度訪問介護'!X8</f>
        <v>305947</v>
      </c>
      <c r="S8" s="150">
        <f>'重度訪問介護'!Y8</f>
        <v>2292</v>
      </c>
      <c r="T8" s="147">
        <f>'重度訪問介護'!Z8</f>
        <v>324306</v>
      </c>
      <c r="U8" s="81"/>
      <c r="V8" s="82"/>
      <c r="W8" s="72" t="s">
        <v>44</v>
      </c>
      <c r="X8" s="151">
        <f>'同行援護'!O8</f>
        <v>1214</v>
      </c>
      <c r="Y8" s="156">
        <f>'同行援護'!P8</f>
        <v>33992</v>
      </c>
      <c r="Z8" s="151">
        <f>'同行援護'!Q8</f>
        <v>1287</v>
      </c>
      <c r="AA8" s="161">
        <f>'同行援護'!R8</f>
        <v>36031</v>
      </c>
      <c r="AB8" s="158">
        <f>'同行援護'!S8</f>
        <v>1360</v>
      </c>
      <c r="AC8" s="153">
        <f>'同行援護'!T8</f>
        <v>38071</v>
      </c>
      <c r="AD8" s="51">
        <f>'行動援護'!U8</f>
        <v>248</v>
      </c>
      <c r="AE8" s="63">
        <f>'行動援護'!V8</f>
        <v>5313</v>
      </c>
      <c r="AF8" s="50">
        <f>'行動援護'!W8</f>
        <v>282</v>
      </c>
      <c r="AG8" s="64">
        <f>'行動援護'!X8</f>
        <v>6044</v>
      </c>
      <c r="AH8" s="51">
        <f>'行動援護'!Y8</f>
        <v>311</v>
      </c>
      <c r="AI8" s="66">
        <f>'行動援護'!Z8</f>
        <v>6664</v>
      </c>
      <c r="AJ8" s="49">
        <f>'重度障がい者等包括支援'!AA8</f>
        <v>0</v>
      </c>
      <c r="AK8" s="60">
        <f>'重度障がい者等包括支援'!AB8</f>
        <v>0</v>
      </c>
      <c r="AL8" s="47">
        <f>'重度障がい者等包括支援'!AC8</f>
        <v>0</v>
      </c>
      <c r="AM8" s="61">
        <f>'重度障がい者等包括支援'!AD8</f>
        <v>0</v>
      </c>
      <c r="AN8" s="48">
        <f>'重度障がい者等包括支援'!AE8</f>
        <v>0</v>
      </c>
      <c r="AO8" s="61">
        <f>'重度障がい者等包括支援'!AF8</f>
        <v>0</v>
      </c>
    </row>
    <row r="9" spans="2:41" s="31" customFormat="1" ht="24.75" customHeight="1">
      <c r="B9" s="30" t="s">
        <v>1</v>
      </c>
      <c r="C9" s="50">
        <f t="shared" si="0"/>
        <v>208</v>
      </c>
      <c r="D9" s="111">
        <f t="shared" si="0"/>
        <v>7071</v>
      </c>
      <c r="E9" s="50">
        <f t="shared" si="0"/>
        <v>221</v>
      </c>
      <c r="F9" s="111">
        <f t="shared" si="0"/>
        <v>7312</v>
      </c>
      <c r="G9" s="50">
        <f t="shared" si="0"/>
        <v>234</v>
      </c>
      <c r="H9" s="112">
        <f t="shared" si="0"/>
        <v>7570</v>
      </c>
      <c r="I9" s="91">
        <f>'居宅介護'!AA9</f>
        <v>173</v>
      </c>
      <c r="J9" s="92">
        <f>'居宅介護'!AB9</f>
        <v>4730</v>
      </c>
      <c r="K9" s="93">
        <f>'居宅介護'!AC9</f>
        <v>185</v>
      </c>
      <c r="L9" s="94">
        <f>'居宅介護'!AD9</f>
        <v>4932</v>
      </c>
      <c r="M9" s="95">
        <f>'居宅介護'!AE9</f>
        <v>198</v>
      </c>
      <c r="N9" s="92">
        <f>'居宅介護'!AF9</f>
        <v>5151</v>
      </c>
      <c r="O9" s="146">
        <f>'重度訪問介護'!U9</f>
        <v>5</v>
      </c>
      <c r="P9" s="147">
        <f>'重度訪問介護'!V9</f>
        <v>1606</v>
      </c>
      <c r="Q9" s="148">
        <f>'重度訪問介護'!W9</f>
        <v>5</v>
      </c>
      <c r="R9" s="149">
        <f>'重度訪問介護'!X9</f>
        <v>1634</v>
      </c>
      <c r="S9" s="150">
        <f>'重度訪問介護'!Y9</f>
        <v>5</v>
      </c>
      <c r="T9" s="147">
        <f>'重度訪問介護'!Z9</f>
        <v>1663</v>
      </c>
      <c r="U9" s="83"/>
      <c r="V9" s="84"/>
      <c r="W9" s="73" t="s">
        <v>1</v>
      </c>
      <c r="X9" s="115">
        <f>'同行援護'!O9</f>
        <v>25</v>
      </c>
      <c r="Y9" s="116">
        <f>'同行援護'!P9</f>
        <v>585</v>
      </c>
      <c r="Z9" s="115">
        <f>'同行援護'!Q9</f>
        <v>26</v>
      </c>
      <c r="AA9" s="162">
        <f>'同行援護'!R9</f>
        <v>596</v>
      </c>
      <c r="AB9" s="159">
        <f>'同行援護'!S9</f>
        <v>26</v>
      </c>
      <c r="AC9" s="154">
        <f>'同行援護'!T9</f>
        <v>606</v>
      </c>
      <c r="AD9" s="51">
        <f>'行動援護'!U9</f>
        <v>2</v>
      </c>
      <c r="AE9" s="63">
        <f>'行動援護'!V9</f>
        <v>60</v>
      </c>
      <c r="AF9" s="50">
        <f>'行動援護'!W9</f>
        <v>2</v>
      </c>
      <c r="AG9" s="64">
        <f>'行動援護'!X9</f>
        <v>60</v>
      </c>
      <c r="AH9" s="51">
        <f>'行動援護'!Y9</f>
        <v>2</v>
      </c>
      <c r="AI9" s="66">
        <f>'行動援護'!Z9</f>
        <v>60</v>
      </c>
      <c r="AJ9" s="49">
        <f>'重度障がい者等包括支援'!AA9</f>
        <v>3</v>
      </c>
      <c r="AK9" s="60">
        <f>'重度障がい者等包括支援'!AB9</f>
        <v>90</v>
      </c>
      <c r="AL9" s="47">
        <f>'重度障がい者等包括支援'!AC9</f>
        <v>3</v>
      </c>
      <c r="AM9" s="61">
        <f>'重度障がい者等包括支援'!AD9</f>
        <v>90</v>
      </c>
      <c r="AN9" s="48">
        <f>'重度障がい者等包括支援'!AE9</f>
        <v>3</v>
      </c>
      <c r="AO9" s="61">
        <f>'重度障がい者等包括支援'!AF9</f>
        <v>90</v>
      </c>
    </row>
    <row r="10" spans="2:41" s="31" customFormat="1" ht="24.75" customHeight="1">
      <c r="B10" s="30" t="s">
        <v>3</v>
      </c>
      <c r="C10" s="50">
        <f aca="true" t="shared" si="1" ref="C10:C50">SUM(I10,O10,X10,AD10,AJ10)</f>
        <v>18</v>
      </c>
      <c r="D10" s="111">
        <f aca="true" t="shared" si="2" ref="D10:D50">SUM(J10,P10,Y10,AE10,AK10)</f>
        <v>490</v>
      </c>
      <c r="E10" s="50">
        <f aca="true" t="shared" si="3" ref="E10:E50">SUM(K10,Q10,Z10,AF10,AL10)</f>
        <v>21</v>
      </c>
      <c r="F10" s="111">
        <f aca="true" t="shared" si="4" ref="F10:F50">SUM(L10,R10,AA10,AG10,AM10)</f>
        <v>540</v>
      </c>
      <c r="G10" s="50">
        <f aca="true" t="shared" si="5" ref="G10:G50">SUM(M10,S10,AB10,AH10,AN10)</f>
        <v>25</v>
      </c>
      <c r="H10" s="112">
        <f aca="true" t="shared" si="6" ref="H10:H50">SUM(N10,T10,AC10,AI10,AO10)</f>
        <v>590</v>
      </c>
      <c r="I10" s="91">
        <f>'居宅介護'!AA10</f>
        <v>14</v>
      </c>
      <c r="J10" s="92">
        <f>'居宅介護'!AB10</f>
        <v>340</v>
      </c>
      <c r="K10" s="93">
        <f>'居宅介護'!AC10</f>
        <v>16</v>
      </c>
      <c r="L10" s="94">
        <f>'居宅介護'!AD10</f>
        <v>380</v>
      </c>
      <c r="M10" s="95">
        <f>'居宅介護'!AE10</f>
        <v>19</v>
      </c>
      <c r="N10" s="92">
        <f>'居宅介護'!AF10</f>
        <v>420</v>
      </c>
      <c r="O10" s="146">
        <f>'重度訪問介護'!U10</f>
        <v>1</v>
      </c>
      <c r="P10" s="147">
        <f>'重度訪問介護'!V10</f>
        <v>120</v>
      </c>
      <c r="Q10" s="148">
        <f>'重度訪問介護'!W10</f>
        <v>1</v>
      </c>
      <c r="R10" s="149">
        <f>'重度訪問介護'!X10</f>
        <v>120</v>
      </c>
      <c r="S10" s="150">
        <f>'重度訪問介護'!Y10</f>
        <v>1</v>
      </c>
      <c r="T10" s="147">
        <f>'重度訪問介護'!Z10</f>
        <v>120</v>
      </c>
      <c r="U10" s="83"/>
      <c r="V10" s="84"/>
      <c r="W10" s="73" t="s">
        <v>3</v>
      </c>
      <c r="X10" s="115">
        <f>'同行援護'!O10</f>
        <v>2</v>
      </c>
      <c r="Y10" s="116">
        <f>'同行援護'!P10</f>
        <v>20</v>
      </c>
      <c r="Z10" s="115">
        <f>'同行援護'!Q10</f>
        <v>3</v>
      </c>
      <c r="AA10" s="162">
        <f>'同行援護'!R10</f>
        <v>30</v>
      </c>
      <c r="AB10" s="159">
        <f>'同行援護'!S10</f>
        <v>4</v>
      </c>
      <c r="AC10" s="154">
        <f>'同行援護'!T10</f>
        <v>40</v>
      </c>
      <c r="AD10" s="51">
        <f>'行動援護'!U10</f>
        <v>1</v>
      </c>
      <c r="AE10" s="63">
        <f>'行動援護'!V10</f>
        <v>10</v>
      </c>
      <c r="AF10" s="50">
        <f>'行動援護'!W10</f>
        <v>1</v>
      </c>
      <c r="AG10" s="64">
        <f>'行動援護'!X10</f>
        <v>10</v>
      </c>
      <c r="AH10" s="51">
        <f>'行動援護'!Y10</f>
        <v>1</v>
      </c>
      <c r="AI10" s="66">
        <f>'行動援護'!Z10</f>
        <v>10</v>
      </c>
      <c r="AJ10" s="49">
        <f>'重度障がい者等包括支援'!AA10</f>
        <v>0</v>
      </c>
      <c r="AK10" s="60">
        <f>'重度障がい者等包括支援'!AB10</f>
        <v>0</v>
      </c>
      <c r="AL10" s="47">
        <f>'重度障がい者等包括支援'!AC10</f>
        <v>0</v>
      </c>
      <c r="AM10" s="61">
        <f>'重度障がい者等包括支援'!AD10</f>
        <v>0</v>
      </c>
      <c r="AN10" s="48">
        <f>'重度障がい者等包括支援'!AE10</f>
        <v>0</v>
      </c>
      <c r="AO10" s="61">
        <f>'重度障がい者等包括支援'!AF10</f>
        <v>0</v>
      </c>
    </row>
    <row r="11" spans="2:41" s="31" customFormat="1" ht="24.75" customHeight="1">
      <c r="B11" s="30" t="s">
        <v>4</v>
      </c>
      <c r="C11" s="50">
        <f t="shared" si="1"/>
        <v>18</v>
      </c>
      <c r="D11" s="111">
        <f t="shared" si="2"/>
        <v>445</v>
      </c>
      <c r="E11" s="50">
        <f t="shared" si="3"/>
        <v>20</v>
      </c>
      <c r="F11" s="111">
        <f t="shared" si="4"/>
        <v>500</v>
      </c>
      <c r="G11" s="50">
        <f t="shared" si="5"/>
        <v>21</v>
      </c>
      <c r="H11" s="112">
        <f t="shared" si="6"/>
        <v>525</v>
      </c>
      <c r="I11" s="91">
        <f>'居宅介護'!AA11</f>
        <v>15</v>
      </c>
      <c r="J11" s="92">
        <f>'居宅介護'!AB11</f>
        <v>355</v>
      </c>
      <c r="K11" s="93">
        <f>'居宅介護'!AC11</f>
        <v>17</v>
      </c>
      <c r="L11" s="94">
        <f>'居宅介護'!AD11</f>
        <v>410</v>
      </c>
      <c r="M11" s="95">
        <f>'居宅介護'!AE11</f>
        <v>18</v>
      </c>
      <c r="N11" s="92">
        <f>'居宅介護'!AF11</f>
        <v>435</v>
      </c>
      <c r="O11" s="146">
        <f>'重度訪問介護'!U11</f>
        <v>1</v>
      </c>
      <c r="P11" s="147">
        <f>'重度訪問介護'!V11</f>
        <v>30</v>
      </c>
      <c r="Q11" s="148">
        <f>'重度訪問介護'!W11</f>
        <v>1</v>
      </c>
      <c r="R11" s="149">
        <f>'重度訪問介護'!X11</f>
        <v>30</v>
      </c>
      <c r="S11" s="150">
        <f>'重度訪問介護'!Y11</f>
        <v>1</v>
      </c>
      <c r="T11" s="147">
        <f>'重度訪問介護'!Z11</f>
        <v>30</v>
      </c>
      <c r="U11" s="83"/>
      <c r="V11" s="84"/>
      <c r="W11" s="73" t="s">
        <v>4</v>
      </c>
      <c r="X11" s="115">
        <f>'同行援護'!O11</f>
        <v>1</v>
      </c>
      <c r="Y11" s="116">
        <f>'同行援護'!P11</f>
        <v>30</v>
      </c>
      <c r="Z11" s="115">
        <f>'同行援護'!Q11</f>
        <v>1</v>
      </c>
      <c r="AA11" s="162">
        <f>'同行援護'!R11</f>
        <v>30</v>
      </c>
      <c r="AB11" s="159">
        <f>'同行援護'!S11</f>
        <v>1</v>
      </c>
      <c r="AC11" s="154">
        <f>'同行援護'!T11</f>
        <v>30</v>
      </c>
      <c r="AD11" s="51">
        <f>'行動援護'!U11</f>
        <v>0</v>
      </c>
      <c r="AE11" s="63">
        <f>'行動援護'!V11</f>
        <v>0</v>
      </c>
      <c r="AF11" s="50">
        <f>'行動援護'!W11</f>
        <v>0</v>
      </c>
      <c r="AG11" s="64">
        <f>'行動援護'!X11</f>
        <v>0</v>
      </c>
      <c r="AH11" s="51">
        <f>'行動援護'!Y11</f>
        <v>0</v>
      </c>
      <c r="AI11" s="66">
        <f>'行動援護'!Z11</f>
        <v>0</v>
      </c>
      <c r="AJ11" s="49">
        <f>'重度障がい者等包括支援'!AA11</f>
        <v>1</v>
      </c>
      <c r="AK11" s="60">
        <f>'重度障がい者等包括支援'!AB11</f>
        <v>30</v>
      </c>
      <c r="AL11" s="47">
        <f>'重度障がい者等包括支援'!AC11</f>
        <v>1</v>
      </c>
      <c r="AM11" s="61">
        <f>'重度障がい者等包括支援'!AD11</f>
        <v>30</v>
      </c>
      <c r="AN11" s="48">
        <f>'重度障がい者等包括支援'!AE11</f>
        <v>1</v>
      </c>
      <c r="AO11" s="61">
        <f>'重度障がい者等包括支援'!AF11</f>
        <v>30</v>
      </c>
    </row>
    <row r="12" spans="2:41" s="31" customFormat="1" ht="24.75" customHeight="1">
      <c r="B12" s="30" t="s">
        <v>2</v>
      </c>
      <c r="C12" s="50">
        <f t="shared" si="1"/>
        <v>203</v>
      </c>
      <c r="D12" s="111">
        <f t="shared" si="2"/>
        <v>8784</v>
      </c>
      <c r="E12" s="50">
        <f t="shared" si="3"/>
        <v>217</v>
      </c>
      <c r="F12" s="111">
        <f t="shared" si="4"/>
        <v>9694</v>
      </c>
      <c r="G12" s="50">
        <f t="shared" si="5"/>
        <v>230</v>
      </c>
      <c r="H12" s="112">
        <f t="shared" si="6"/>
        <v>10663</v>
      </c>
      <c r="I12" s="91">
        <f>'居宅介護'!AA12</f>
        <v>160</v>
      </c>
      <c r="J12" s="92">
        <f>'居宅介護'!AB12</f>
        <v>3200</v>
      </c>
      <c r="K12" s="93">
        <f>'居宅介護'!AC12</f>
        <v>171</v>
      </c>
      <c r="L12" s="94">
        <f>'居宅介護'!AD12</f>
        <v>3482</v>
      </c>
      <c r="M12" s="95">
        <f>'居宅介護'!AE12</f>
        <v>182</v>
      </c>
      <c r="N12" s="92">
        <f>'居宅介護'!AF12</f>
        <v>3772</v>
      </c>
      <c r="O12" s="146">
        <f>'重度訪問介護'!U12</f>
        <v>12</v>
      </c>
      <c r="P12" s="147">
        <f>'重度訪問介護'!V12</f>
        <v>4800</v>
      </c>
      <c r="Q12" s="148">
        <f>'重度訪問介護'!W12</f>
        <v>14</v>
      </c>
      <c r="R12" s="149">
        <f>'重度訪問介護'!X12</f>
        <v>5404</v>
      </c>
      <c r="S12" s="150">
        <f>'重度訪問介護'!Y12</f>
        <v>14</v>
      </c>
      <c r="T12" s="147">
        <f>'重度訪問介護'!Z12</f>
        <v>6059</v>
      </c>
      <c r="U12" s="83"/>
      <c r="V12" s="84"/>
      <c r="W12" s="73" t="s">
        <v>2</v>
      </c>
      <c r="X12" s="115">
        <f>'同行援護'!O12</f>
        <v>28</v>
      </c>
      <c r="Y12" s="116">
        <f>'同行援護'!P12</f>
        <v>675</v>
      </c>
      <c r="Z12" s="115">
        <f>'同行援護'!Q12</f>
        <v>29</v>
      </c>
      <c r="AA12" s="162">
        <f>'同行援護'!R12</f>
        <v>699</v>
      </c>
      <c r="AB12" s="159">
        <f>'同行援護'!S12</f>
        <v>31</v>
      </c>
      <c r="AC12" s="154">
        <f>'同行援護'!T12</f>
        <v>723</v>
      </c>
      <c r="AD12" s="51">
        <f>'行動援護'!U12</f>
        <v>2</v>
      </c>
      <c r="AE12" s="63">
        <f>'行動援護'!V12</f>
        <v>34</v>
      </c>
      <c r="AF12" s="50">
        <f>'行動援護'!W12</f>
        <v>2</v>
      </c>
      <c r="AG12" s="64">
        <f>'行動援護'!X12</f>
        <v>34</v>
      </c>
      <c r="AH12" s="51">
        <f>'行動援護'!Y12</f>
        <v>2</v>
      </c>
      <c r="AI12" s="66">
        <f>'行動援護'!Z12</f>
        <v>34</v>
      </c>
      <c r="AJ12" s="49">
        <f>'重度障がい者等包括支援'!AA12</f>
        <v>1</v>
      </c>
      <c r="AK12" s="60">
        <f>'重度障がい者等包括支援'!AB12</f>
        <v>75</v>
      </c>
      <c r="AL12" s="47">
        <f>'重度障がい者等包括支援'!AC12</f>
        <v>1</v>
      </c>
      <c r="AM12" s="61">
        <f>'重度障がい者等包括支援'!AD12</f>
        <v>75</v>
      </c>
      <c r="AN12" s="48">
        <f>'重度障がい者等包括支援'!AE12</f>
        <v>1</v>
      </c>
      <c r="AO12" s="61">
        <f>'重度障がい者等包括支援'!AF12</f>
        <v>75</v>
      </c>
    </row>
    <row r="13" spans="2:41" s="31" customFormat="1" ht="24.75" customHeight="1">
      <c r="B13" s="30" t="s">
        <v>5</v>
      </c>
      <c r="C13" s="50">
        <f t="shared" si="1"/>
        <v>1233</v>
      </c>
      <c r="D13" s="111">
        <f t="shared" si="2"/>
        <v>49274</v>
      </c>
      <c r="E13" s="50">
        <f t="shared" si="3"/>
        <v>1309</v>
      </c>
      <c r="F13" s="111">
        <f t="shared" si="4"/>
        <v>52015</v>
      </c>
      <c r="G13" s="50">
        <f t="shared" si="5"/>
        <v>1388</v>
      </c>
      <c r="H13" s="112">
        <f t="shared" si="6"/>
        <v>54886</v>
      </c>
      <c r="I13" s="91">
        <f>'居宅介護'!AA13</f>
        <v>1039</v>
      </c>
      <c r="J13" s="92">
        <f>'居宅介護'!AB13</f>
        <v>30237</v>
      </c>
      <c r="K13" s="93">
        <f>'居宅介護'!AC13</f>
        <v>1107</v>
      </c>
      <c r="L13" s="94">
        <f>'居宅介護'!AD13</f>
        <v>31906</v>
      </c>
      <c r="M13" s="95">
        <f>'居宅介護'!AE13</f>
        <v>1175</v>
      </c>
      <c r="N13" s="92">
        <f>'居宅介護'!AF13</f>
        <v>33576</v>
      </c>
      <c r="O13" s="146">
        <f>'重度訪問介護'!U13</f>
        <v>50</v>
      </c>
      <c r="P13" s="147">
        <f>'重度訪問介護'!V13</f>
        <v>14948</v>
      </c>
      <c r="Q13" s="148">
        <f>'重度訪問介護'!W13</f>
        <v>53</v>
      </c>
      <c r="R13" s="149">
        <f>'重度訪問介護'!X13</f>
        <v>15884</v>
      </c>
      <c r="S13" s="150">
        <f>'重度訪問介護'!Y13</f>
        <v>56</v>
      </c>
      <c r="T13" s="147">
        <f>'重度訪問介護'!Z13</f>
        <v>16820</v>
      </c>
      <c r="U13" s="83"/>
      <c r="V13" s="84"/>
      <c r="W13" s="73" t="s">
        <v>5</v>
      </c>
      <c r="X13" s="115">
        <f>'同行援護'!O13</f>
        <v>139</v>
      </c>
      <c r="Y13" s="116">
        <f>'同行援護'!P13</f>
        <v>3813</v>
      </c>
      <c r="Z13" s="115">
        <f>'同行援護'!Q13</f>
        <v>144</v>
      </c>
      <c r="AA13" s="162">
        <f>'同行援護'!R13</f>
        <v>3949</v>
      </c>
      <c r="AB13" s="159">
        <f>'同行援護'!S13</f>
        <v>151</v>
      </c>
      <c r="AC13" s="154">
        <f>'同行援護'!T13</f>
        <v>4149</v>
      </c>
      <c r="AD13" s="51">
        <f>'行動援護'!U13</f>
        <v>5</v>
      </c>
      <c r="AE13" s="63">
        <f>'行動援護'!V13</f>
        <v>276</v>
      </c>
      <c r="AF13" s="50">
        <f>'行動援護'!W13</f>
        <v>5</v>
      </c>
      <c r="AG13" s="64">
        <f>'行動援護'!X13</f>
        <v>276</v>
      </c>
      <c r="AH13" s="51">
        <f>'行動援護'!Y13</f>
        <v>6</v>
      </c>
      <c r="AI13" s="66">
        <f>'行動援護'!Z13</f>
        <v>341</v>
      </c>
      <c r="AJ13" s="49">
        <f>'重度障がい者等包括支援'!AA13</f>
        <v>0</v>
      </c>
      <c r="AK13" s="60">
        <f>'重度障がい者等包括支援'!AB13</f>
        <v>0</v>
      </c>
      <c r="AL13" s="47">
        <f>'重度障がい者等包括支援'!AC13</f>
        <v>0</v>
      </c>
      <c r="AM13" s="61">
        <f>'重度障がい者等包括支援'!AD13</f>
        <v>0</v>
      </c>
      <c r="AN13" s="48">
        <f>'重度障がい者等包括支援'!AE13</f>
        <v>0</v>
      </c>
      <c r="AO13" s="61">
        <f>'重度障がい者等包括支援'!AF13</f>
        <v>0</v>
      </c>
    </row>
    <row r="14" spans="2:41" s="31" customFormat="1" ht="24.75" customHeight="1">
      <c r="B14" s="30" t="s">
        <v>6</v>
      </c>
      <c r="C14" s="50">
        <f t="shared" si="1"/>
        <v>928</v>
      </c>
      <c r="D14" s="111">
        <f t="shared" si="2"/>
        <v>21925</v>
      </c>
      <c r="E14" s="50">
        <f t="shared" si="3"/>
        <v>972</v>
      </c>
      <c r="F14" s="111">
        <f t="shared" si="4"/>
        <v>22755</v>
      </c>
      <c r="G14" s="50">
        <f t="shared" si="5"/>
        <v>1016</v>
      </c>
      <c r="H14" s="112">
        <f t="shared" si="6"/>
        <v>23585</v>
      </c>
      <c r="I14" s="91">
        <f>'居宅介護'!AA14</f>
        <v>745</v>
      </c>
      <c r="J14" s="92">
        <f>'居宅介護'!AB14</f>
        <v>15000</v>
      </c>
      <c r="K14" s="93">
        <f>'居宅介護'!AC14</f>
        <v>780</v>
      </c>
      <c r="L14" s="94">
        <f>'居宅介護'!AD14</f>
        <v>15500</v>
      </c>
      <c r="M14" s="95">
        <f>'居宅介護'!AE14</f>
        <v>815</v>
      </c>
      <c r="N14" s="92">
        <f>'居宅介護'!AF14</f>
        <v>16000</v>
      </c>
      <c r="O14" s="146">
        <f>'重度訪問介護'!U14</f>
        <v>20</v>
      </c>
      <c r="P14" s="147">
        <f>'重度訪問介護'!V14</f>
        <v>3300</v>
      </c>
      <c r="Q14" s="148">
        <f>'重度訪問介護'!W14</f>
        <v>23</v>
      </c>
      <c r="R14" s="149">
        <f>'重度訪問介護'!X14</f>
        <v>3500</v>
      </c>
      <c r="S14" s="150">
        <f>'重度訪問介護'!Y14</f>
        <v>26</v>
      </c>
      <c r="T14" s="147">
        <f>'重度訪問介護'!Z14</f>
        <v>3700</v>
      </c>
      <c r="U14" s="83"/>
      <c r="V14" s="84"/>
      <c r="W14" s="73" t="s">
        <v>6</v>
      </c>
      <c r="X14" s="115">
        <f>'同行援護'!O14</f>
        <v>82</v>
      </c>
      <c r="Y14" s="116">
        <f>'同行援護'!P14</f>
        <v>2600</v>
      </c>
      <c r="Z14" s="115">
        <f>'同行援護'!Q14</f>
        <v>83</v>
      </c>
      <c r="AA14" s="162">
        <f>'同行援護'!R14</f>
        <v>2630</v>
      </c>
      <c r="AB14" s="159">
        <f>'同行援護'!S14</f>
        <v>84</v>
      </c>
      <c r="AC14" s="154">
        <f>'同行援護'!T14</f>
        <v>2660</v>
      </c>
      <c r="AD14" s="51">
        <f>'行動援護'!U14</f>
        <v>80</v>
      </c>
      <c r="AE14" s="63">
        <f>'行動援護'!V14</f>
        <v>950</v>
      </c>
      <c r="AF14" s="50">
        <f>'行動援護'!W14</f>
        <v>85</v>
      </c>
      <c r="AG14" s="64">
        <f>'行動援護'!X14</f>
        <v>1050</v>
      </c>
      <c r="AH14" s="51">
        <f>'行動援護'!Y14</f>
        <v>90</v>
      </c>
      <c r="AI14" s="66">
        <f>'行動援護'!Z14</f>
        <v>1150</v>
      </c>
      <c r="AJ14" s="49">
        <f>'重度障がい者等包括支援'!AA14</f>
        <v>1</v>
      </c>
      <c r="AK14" s="60">
        <f>'重度障がい者等包括支援'!AB14</f>
        <v>75</v>
      </c>
      <c r="AL14" s="47">
        <f>'重度障がい者等包括支援'!AC14</f>
        <v>1</v>
      </c>
      <c r="AM14" s="61">
        <f>'重度障がい者等包括支援'!AD14</f>
        <v>75</v>
      </c>
      <c r="AN14" s="48">
        <f>'重度障がい者等包括支援'!AE14</f>
        <v>1</v>
      </c>
      <c r="AO14" s="61">
        <f>'重度障がい者等包括支援'!AF14</f>
        <v>75</v>
      </c>
    </row>
    <row r="15" spans="2:41" s="31" customFormat="1" ht="24.75" customHeight="1">
      <c r="B15" s="30" t="s">
        <v>7</v>
      </c>
      <c r="C15" s="50">
        <f t="shared" si="1"/>
        <v>416</v>
      </c>
      <c r="D15" s="111">
        <f t="shared" si="2"/>
        <v>14231</v>
      </c>
      <c r="E15" s="50">
        <f t="shared" si="3"/>
        <v>428</v>
      </c>
      <c r="F15" s="111">
        <f t="shared" si="4"/>
        <v>15028</v>
      </c>
      <c r="G15" s="50">
        <f t="shared" si="5"/>
        <v>440</v>
      </c>
      <c r="H15" s="112">
        <f t="shared" si="6"/>
        <v>15822</v>
      </c>
      <c r="I15" s="91">
        <f>'居宅介護'!AA15</f>
        <v>331</v>
      </c>
      <c r="J15" s="92">
        <f>'居宅介護'!AB15</f>
        <v>6509</v>
      </c>
      <c r="K15" s="93">
        <f>'居宅介護'!AC15</f>
        <v>340</v>
      </c>
      <c r="L15" s="94">
        <f>'居宅介護'!AD15</f>
        <v>6686</v>
      </c>
      <c r="M15" s="95">
        <f>'居宅介護'!AE15</f>
        <v>349</v>
      </c>
      <c r="N15" s="92">
        <f>'居宅介護'!AF15</f>
        <v>6863</v>
      </c>
      <c r="O15" s="146">
        <f>'重度訪問介護'!U15</f>
        <v>20</v>
      </c>
      <c r="P15" s="147">
        <f>'重度訪問介護'!V15</f>
        <v>5936</v>
      </c>
      <c r="Q15" s="148">
        <f>'重度訪問介護'!W15</f>
        <v>22</v>
      </c>
      <c r="R15" s="149">
        <f>'重度訪問介護'!X15</f>
        <v>6530</v>
      </c>
      <c r="S15" s="150">
        <f>'重度訪問介護'!Y15</f>
        <v>24</v>
      </c>
      <c r="T15" s="147">
        <f>'重度訪問介護'!Z15</f>
        <v>7122</v>
      </c>
      <c r="U15" s="83"/>
      <c r="V15" s="84"/>
      <c r="W15" s="73" t="s">
        <v>7</v>
      </c>
      <c r="X15" s="115">
        <f>'同行援護'!O15</f>
        <v>60</v>
      </c>
      <c r="Y15" s="116">
        <f>'同行援護'!P15</f>
        <v>1531</v>
      </c>
      <c r="Z15" s="115">
        <f>'同行援護'!Q15</f>
        <v>61</v>
      </c>
      <c r="AA15" s="162">
        <f>'同行援護'!R15</f>
        <v>1557</v>
      </c>
      <c r="AB15" s="159">
        <f>'同行援護'!S15</f>
        <v>62</v>
      </c>
      <c r="AC15" s="154">
        <f>'同行援護'!T15</f>
        <v>1582</v>
      </c>
      <c r="AD15" s="51">
        <f>'行動援護'!U15</f>
        <v>4</v>
      </c>
      <c r="AE15" s="63">
        <f>'行動援護'!V15</f>
        <v>180</v>
      </c>
      <c r="AF15" s="50">
        <f>'行動援護'!W15</f>
        <v>4</v>
      </c>
      <c r="AG15" s="64">
        <f>'行動援護'!X15</f>
        <v>180</v>
      </c>
      <c r="AH15" s="51">
        <f>'行動援護'!Y15</f>
        <v>4</v>
      </c>
      <c r="AI15" s="66">
        <f>'行動援護'!Z15</f>
        <v>180</v>
      </c>
      <c r="AJ15" s="49">
        <f>'重度障がい者等包括支援'!AA15</f>
        <v>1</v>
      </c>
      <c r="AK15" s="60">
        <f>'重度障がい者等包括支援'!AB15</f>
        <v>75</v>
      </c>
      <c r="AL15" s="47">
        <f>'重度障がい者等包括支援'!AC15</f>
        <v>1</v>
      </c>
      <c r="AM15" s="61">
        <f>'重度障がい者等包括支援'!AD15</f>
        <v>75</v>
      </c>
      <c r="AN15" s="48">
        <f>'重度障がい者等包括支援'!AE15</f>
        <v>1</v>
      </c>
      <c r="AO15" s="61">
        <f>'重度障がい者等包括支援'!AF15</f>
        <v>75</v>
      </c>
    </row>
    <row r="16" spans="2:41" s="31" customFormat="1" ht="24.75" customHeight="1">
      <c r="B16" s="30" t="s">
        <v>8</v>
      </c>
      <c r="C16" s="50">
        <f t="shared" si="1"/>
        <v>191</v>
      </c>
      <c r="D16" s="111">
        <f t="shared" si="2"/>
        <v>4360</v>
      </c>
      <c r="E16" s="50">
        <f t="shared" si="3"/>
        <v>199</v>
      </c>
      <c r="F16" s="111">
        <f t="shared" si="4"/>
        <v>4459</v>
      </c>
      <c r="G16" s="50">
        <f t="shared" si="5"/>
        <v>207</v>
      </c>
      <c r="H16" s="112">
        <f t="shared" si="6"/>
        <v>4559</v>
      </c>
      <c r="I16" s="91">
        <f>'居宅介護'!AA16</f>
        <v>162</v>
      </c>
      <c r="J16" s="92">
        <f>'居宅介護'!AB16</f>
        <v>2702</v>
      </c>
      <c r="K16" s="93">
        <f>'居宅介護'!AC16</f>
        <v>169</v>
      </c>
      <c r="L16" s="94">
        <f>'居宅介護'!AD16</f>
        <v>2791</v>
      </c>
      <c r="M16" s="95">
        <f>'居宅介護'!AE16</f>
        <v>176</v>
      </c>
      <c r="N16" s="92">
        <f>'居宅介護'!AF16</f>
        <v>2881</v>
      </c>
      <c r="O16" s="146">
        <f>'重度訪問介護'!U16</f>
        <v>5</v>
      </c>
      <c r="P16" s="147">
        <f>'重度訪問介護'!V16</f>
        <v>1448</v>
      </c>
      <c r="Q16" s="148">
        <f>'重度訪問介護'!W16</f>
        <v>5</v>
      </c>
      <c r="R16" s="149">
        <f>'重度訪問介護'!X16</f>
        <v>1448</v>
      </c>
      <c r="S16" s="150">
        <f>'重度訪問介護'!Y16</f>
        <v>5</v>
      </c>
      <c r="T16" s="147">
        <f>'重度訪問介護'!Z16</f>
        <v>1448</v>
      </c>
      <c r="U16" s="83"/>
      <c r="V16" s="84"/>
      <c r="W16" s="73" t="s">
        <v>8</v>
      </c>
      <c r="X16" s="115">
        <f>'同行援護'!O16</f>
        <v>24</v>
      </c>
      <c r="Y16" s="116">
        <f>'同行援護'!P16</f>
        <v>210</v>
      </c>
      <c r="Z16" s="115">
        <f>'同行援護'!Q16</f>
        <v>25</v>
      </c>
      <c r="AA16" s="162">
        <f>'同行援護'!R16</f>
        <v>220</v>
      </c>
      <c r="AB16" s="159">
        <f>'同行援護'!S16</f>
        <v>26</v>
      </c>
      <c r="AC16" s="154">
        <f>'同行援護'!T16</f>
        <v>230</v>
      </c>
      <c r="AD16" s="51">
        <f>'行動援護'!U16</f>
        <v>0</v>
      </c>
      <c r="AE16" s="63">
        <f>'行動援護'!V16</f>
        <v>0</v>
      </c>
      <c r="AF16" s="50">
        <f>'行動援護'!W16</f>
        <v>0</v>
      </c>
      <c r="AG16" s="64">
        <f>'行動援護'!X16</f>
        <v>0</v>
      </c>
      <c r="AH16" s="51">
        <f>'行動援護'!Y16</f>
        <v>0</v>
      </c>
      <c r="AI16" s="66">
        <f>'行動援護'!Z16</f>
        <v>0</v>
      </c>
      <c r="AJ16" s="49">
        <f>'重度障がい者等包括支援'!AA16</f>
        <v>0</v>
      </c>
      <c r="AK16" s="60">
        <f>'重度障がい者等包括支援'!AB16</f>
        <v>0</v>
      </c>
      <c r="AL16" s="47">
        <f>'重度障がい者等包括支援'!AC16</f>
        <v>0</v>
      </c>
      <c r="AM16" s="61">
        <f>'重度障がい者等包括支援'!AD16</f>
        <v>0</v>
      </c>
      <c r="AN16" s="48">
        <f>'重度障がい者等包括支援'!AE16</f>
        <v>0</v>
      </c>
      <c r="AO16" s="61">
        <f>'重度障がい者等包括支援'!AF16</f>
        <v>0</v>
      </c>
    </row>
    <row r="17" spans="2:41" s="31" customFormat="1" ht="24.75" customHeight="1">
      <c r="B17" s="30" t="s">
        <v>10</v>
      </c>
      <c r="C17" s="50">
        <f t="shared" si="1"/>
        <v>60</v>
      </c>
      <c r="D17" s="111">
        <f t="shared" si="2"/>
        <v>927</v>
      </c>
      <c r="E17" s="50">
        <f t="shared" si="3"/>
        <v>66</v>
      </c>
      <c r="F17" s="111">
        <f t="shared" si="4"/>
        <v>1013</v>
      </c>
      <c r="G17" s="50">
        <f t="shared" si="5"/>
        <v>72</v>
      </c>
      <c r="H17" s="112">
        <f t="shared" si="6"/>
        <v>1099</v>
      </c>
      <c r="I17" s="91">
        <f>'居宅介護'!AA17</f>
        <v>54</v>
      </c>
      <c r="J17" s="92">
        <f>'居宅介護'!AB17</f>
        <v>807</v>
      </c>
      <c r="K17" s="93">
        <f>'居宅介護'!AC17</f>
        <v>59</v>
      </c>
      <c r="L17" s="94">
        <f>'居宅介護'!AD17</f>
        <v>873</v>
      </c>
      <c r="M17" s="95">
        <f>'居宅介護'!AE17</f>
        <v>64</v>
      </c>
      <c r="N17" s="92">
        <f>'居宅介護'!AF17</f>
        <v>939</v>
      </c>
      <c r="O17" s="146">
        <f>'重度訪問介護'!U17</f>
        <v>0</v>
      </c>
      <c r="P17" s="147">
        <f>'重度訪問介護'!V17</f>
        <v>0</v>
      </c>
      <c r="Q17" s="148">
        <f>'重度訪問介護'!W17</f>
        <v>0</v>
      </c>
      <c r="R17" s="149">
        <f>'重度訪問介護'!X17</f>
        <v>0</v>
      </c>
      <c r="S17" s="150">
        <f>'重度訪問介護'!Y17</f>
        <v>0</v>
      </c>
      <c r="T17" s="147">
        <f>'重度訪問介護'!Z17</f>
        <v>0</v>
      </c>
      <c r="U17" s="83"/>
      <c r="V17" s="84"/>
      <c r="W17" s="73" t="s">
        <v>10</v>
      </c>
      <c r="X17" s="115">
        <f>'同行援護'!O17</f>
        <v>6</v>
      </c>
      <c r="Y17" s="116">
        <f>'同行援護'!P17</f>
        <v>120</v>
      </c>
      <c r="Z17" s="115">
        <f>'同行援護'!Q17</f>
        <v>7</v>
      </c>
      <c r="AA17" s="162">
        <f>'同行援護'!R17</f>
        <v>140</v>
      </c>
      <c r="AB17" s="159">
        <f>'同行援護'!S17</f>
        <v>8</v>
      </c>
      <c r="AC17" s="154">
        <f>'同行援護'!T17</f>
        <v>160</v>
      </c>
      <c r="AD17" s="51">
        <f>'行動援護'!U17</f>
        <v>0</v>
      </c>
      <c r="AE17" s="63">
        <f>'行動援護'!V17</f>
        <v>0</v>
      </c>
      <c r="AF17" s="50">
        <f>'行動援護'!W17</f>
        <v>0</v>
      </c>
      <c r="AG17" s="64">
        <f>'行動援護'!X17</f>
        <v>0</v>
      </c>
      <c r="AH17" s="51">
        <f>'行動援護'!Y17</f>
        <v>0</v>
      </c>
      <c r="AI17" s="66">
        <f>'行動援護'!Z17</f>
        <v>0</v>
      </c>
      <c r="AJ17" s="49">
        <f>'重度障がい者等包括支援'!AA17</f>
        <v>0</v>
      </c>
      <c r="AK17" s="60">
        <f>'重度障がい者等包括支援'!AB17</f>
        <v>0</v>
      </c>
      <c r="AL17" s="47">
        <f>'重度障がい者等包括支援'!AC17</f>
        <v>0</v>
      </c>
      <c r="AM17" s="61">
        <f>'重度障がい者等包括支援'!AD17</f>
        <v>0</v>
      </c>
      <c r="AN17" s="48">
        <f>'重度障がい者等包括支援'!AE17</f>
        <v>0</v>
      </c>
      <c r="AO17" s="61">
        <f>'重度障がい者等包括支援'!AF17</f>
        <v>0</v>
      </c>
    </row>
    <row r="18" spans="2:41" s="31" customFormat="1" ht="24.75" customHeight="1">
      <c r="B18" s="30" t="s">
        <v>9</v>
      </c>
      <c r="C18" s="50">
        <f t="shared" si="1"/>
        <v>1070</v>
      </c>
      <c r="D18" s="111">
        <f t="shared" si="2"/>
        <v>18504</v>
      </c>
      <c r="E18" s="50">
        <f t="shared" si="3"/>
        <v>1172</v>
      </c>
      <c r="F18" s="111">
        <f t="shared" si="4"/>
        <v>20553</v>
      </c>
      <c r="G18" s="50">
        <f t="shared" si="5"/>
        <v>1274</v>
      </c>
      <c r="H18" s="112">
        <f t="shared" si="6"/>
        <v>22603</v>
      </c>
      <c r="I18" s="91">
        <f>'居宅介護'!AA18</f>
        <v>889</v>
      </c>
      <c r="J18" s="92">
        <f>'居宅介護'!AB18</f>
        <v>10792</v>
      </c>
      <c r="K18" s="93">
        <f>'居宅介護'!AC18</f>
        <v>976</v>
      </c>
      <c r="L18" s="94">
        <f>'居宅介護'!AD18</f>
        <v>11720</v>
      </c>
      <c r="M18" s="95">
        <f>'居宅介護'!AE18</f>
        <v>1063</v>
      </c>
      <c r="N18" s="92">
        <f>'居宅介護'!AF18</f>
        <v>12649</v>
      </c>
      <c r="O18" s="146">
        <f>'重度訪問介護'!U18</f>
        <v>22</v>
      </c>
      <c r="P18" s="147">
        <f>'重度訪問介護'!V18</f>
        <v>5311</v>
      </c>
      <c r="Q18" s="148">
        <f>'重度訪問介護'!W18</f>
        <v>27</v>
      </c>
      <c r="R18" s="149">
        <f>'重度訪問介護'!X18</f>
        <v>6235</v>
      </c>
      <c r="S18" s="150">
        <f>'重度訪問介護'!Y18</f>
        <v>32</v>
      </c>
      <c r="T18" s="147">
        <f>'重度訪問介護'!Z18</f>
        <v>7159</v>
      </c>
      <c r="U18" s="83"/>
      <c r="V18" s="84"/>
      <c r="W18" s="73" t="s">
        <v>9</v>
      </c>
      <c r="X18" s="115">
        <f>'同行援護'!O18</f>
        <v>156</v>
      </c>
      <c r="Y18" s="116">
        <f>'同行援護'!P18</f>
        <v>2281</v>
      </c>
      <c r="Z18" s="115">
        <f>'同行援護'!Q18</f>
        <v>164</v>
      </c>
      <c r="AA18" s="162">
        <f>'同行援護'!R18</f>
        <v>2398</v>
      </c>
      <c r="AB18" s="159">
        <f>'同行援護'!S18</f>
        <v>172</v>
      </c>
      <c r="AC18" s="154">
        <f>'同行援護'!T18</f>
        <v>2515</v>
      </c>
      <c r="AD18" s="51">
        <f>'行動援護'!U18</f>
        <v>3</v>
      </c>
      <c r="AE18" s="63">
        <f>'行動援護'!V18</f>
        <v>120</v>
      </c>
      <c r="AF18" s="50">
        <f>'行動援護'!W18</f>
        <v>5</v>
      </c>
      <c r="AG18" s="64">
        <f>'行動援護'!X18</f>
        <v>200</v>
      </c>
      <c r="AH18" s="51">
        <f>'行動援護'!Y18</f>
        <v>7</v>
      </c>
      <c r="AI18" s="66">
        <f>'行動援護'!Z18</f>
        <v>280</v>
      </c>
      <c r="AJ18" s="49">
        <f>'重度障がい者等包括支援'!AA18</f>
        <v>0</v>
      </c>
      <c r="AK18" s="60">
        <f>'重度障がい者等包括支援'!AB18</f>
        <v>0</v>
      </c>
      <c r="AL18" s="47">
        <f>'重度障がい者等包括支援'!AC18</f>
        <v>0</v>
      </c>
      <c r="AM18" s="61">
        <f>'重度障がい者等包括支援'!AD18</f>
        <v>0</v>
      </c>
      <c r="AN18" s="48">
        <f>'重度障がい者等包括支援'!AE18</f>
        <v>0</v>
      </c>
      <c r="AO18" s="61">
        <f>'重度障がい者等包括支援'!AF18</f>
        <v>0</v>
      </c>
    </row>
    <row r="19" spans="2:41" s="31" customFormat="1" ht="24.75" customHeight="1">
      <c r="B19" s="30" t="s">
        <v>11</v>
      </c>
      <c r="C19" s="50">
        <f t="shared" si="1"/>
        <v>725</v>
      </c>
      <c r="D19" s="111">
        <f t="shared" si="2"/>
        <v>22929</v>
      </c>
      <c r="E19" s="50">
        <f t="shared" si="3"/>
        <v>732</v>
      </c>
      <c r="F19" s="111">
        <f t="shared" si="4"/>
        <v>23268</v>
      </c>
      <c r="G19" s="50">
        <f t="shared" si="5"/>
        <v>740</v>
      </c>
      <c r="H19" s="112">
        <f t="shared" si="6"/>
        <v>23635</v>
      </c>
      <c r="I19" s="91">
        <f>'居宅介護'!AA19</f>
        <v>590</v>
      </c>
      <c r="J19" s="92">
        <f>'居宅介護'!AB19</f>
        <v>16520</v>
      </c>
      <c r="K19" s="93">
        <f>'居宅介護'!AC19</f>
        <v>590</v>
      </c>
      <c r="L19" s="94">
        <f>'居宅介護'!AD19</f>
        <v>16520</v>
      </c>
      <c r="M19" s="95">
        <f>'居宅介護'!AE19</f>
        <v>590</v>
      </c>
      <c r="N19" s="92">
        <f>'居宅介護'!AF19</f>
        <v>16520</v>
      </c>
      <c r="O19" s="146">
        <f>'重度訪問介護'!U19</f>
        <v>18</v>
      </c>
      <c r="P19" s="147">
        <f>'重度訪問介護'!V19</f>
        <v>3078</v>
      </c>
      <c r="Q19" s="148">
        <f>'重度訪問介護'!W19</f>
        <v>19</v>
      </c>
      <c r="R19" s="149">
        <f>'重度訪問介護'!X19</f>
        <v>3249</v>
      </c>
      <c r="S19" s="150">
        <f>'重度訪問介護'!Y19</f>
        <v>20</v>
      </c>
      <c r="T19" s="147">
        <f>'重度訪問介護'!Z19</f>
        <v>3420</v>
      </c>
      <c r="U19" s="83"/>
      <c r="V19" s="84"/>
      <c r="W19" s="73" t="s">
        <v>11</v>
      </c>
      <c r="X19" s="115">
        <f>'同行援護'!O19</f>
        <v>112</v>
      </c>
      <c r="Y19" s="116">
        <f>'同行援護'!P19</f>
        <v>3136</v>
      </c>
      <c r="Z19" s="115">
        <f>'同行援護'!Q19</f>
        <v>118</v>
      </c>
      <c r="AA19" s="162">
        <f>'同行援護'!R19</f>
        <v>3304</v>
      </c>
      <c r="AB19" s="159">
        <f>'同行援護'!S19</f>
        <v>125</v>
      </c>
      <c r="AC19" s="154">
        <f>'同行援護'!T19</f>
        <v>3500</v>
      </c>
      <c r="AD19" s="51">
        <f>'行動援護'!U19</f>
        <v>5</v>
      </c>
      <c r="AE19" s="63">
        <f>'行動援護'!V19</f>
        <v>195</v>
      </c>
      <c r="AF19" s="50">
        <f>'行動援護'!W19</f>
        <v>5</v>
      </c>
      <c r="AG19" s="64">
        <f>'行動援護'!X19</f>
        <v>195</v>
      </c>
      <c r="AH19" s="51">
        <f>'行動援護'!Y19</f>
        <v>5</v>
      </c>
      <c r="AI19" s="66">
        <f>'行動援護'!Z19</f>
        <v>195</v>
      </c>
      <c r="AJ19" s="49">
        <f>'重度障がい者等包括支援'!AA19</f>
        <v>0</v>
      </c>
      <c r="AK19" s="60">
        <f>'重度障がい者等包括支援'!AB19</f>
        <v>0</v>
      </c>
      <c r="AL19" s="47">
        <f>'重度障がい者等包括支援'!AC19</f>
        <v>0</v>
      </c>
      <c r="AM19" s="61">
        <f>'重度障がい者等包括支援'!AD19</f>
        <v>0</v>
      </c>
      <c r="AN19" s="48">
        <f>'重度障がい者等包括支援'!AE19</f>
        <v>0</v>
      </c>
      <c r="AO19" s="61">
        <f>'重度障がい者等包括支援'!AF19</f>
        <v>0</v>
      </c>
    </row>
    <row r="20" spans="2:41" s="31" customFormat="1" ht="24.75" customHeight="1">
      <c r="B20" s="30" t="s">
        <v>12</v>
      </c>
      <c r="C20" s="50">
        <f t="shared" si="1"/>
        <v>585</v>
      </c>
      <c r="D20" s="111">
        <f t="shared" si="2"/>
        <v>22525</v>
      </c>
      <c r="E20" s="50">
        <f t="shared" si="3"/>
        <v>615</v>
      </c>
      <c r="F20" s="111">
        <f t="shared" si="4"/>
        <v>23830</v>
      </c>
      <c r="G20" s="50">
        <f t="shared" si="5"/>
        <v>645</v>
      </c>
      <c r="H20" s="112">
        <f t="shared" si="6"/>
        <v>25138</v>
      </c>
      <c r="I20" s="91">
        <f>'居宅介護'!AA20</f>
        <v>435</v>
      </c>
      <c r="J20" s="92">
        <f>'居宅介護'!AB20</f>
        <v>10431</v>
      </c>
      <c r="K20" s="93">
        <f>'居宅介護'!AC20</f>
        <v>456</v>
      </c>
      <c r="L20" s="94">
        <f>'居宅介護'!AD20</f>
        <v>10883</v>
      </c>
      <c r="M20" s="95">
        <f>'居宅介護'!AE20</f>
        <v>477</v>
      </c>
      <c r="N20" s="92">
        <f>'居宅介護'!AF20</f>
        <v>11335</v>
      </c>
      <c r="O20" s="146">
        <f>'重度訪問介護'!U20</f>
        <v>55</v>
      </c>
      <c r="P20" s="147">
        <f>'重度訪問介護'!V20</f>
        <v>8234</v>
      </c>
      <c r="Q20" s="148">
        <f>'重度訪問介護'!W20</f>
        <v>60</v>
      </c>
      <c r="R20" s="149">
        <f>'重度訪問介護'!X20</f>
        <v>8981</v>
      </c>
      <c r="S20" s="150">
        <f>'重度訪問介護'!Y20</f>
        <v>65</v>
      </c>
      <c r="T20" s="147">
        <f>'重度訪問介護'!Z20</f>
        <v>9730</v>
      </c>
      <c r="U20" s="83"/>
      <c r="V20" s="84"/>
      <c r="W20" s="73" t="s">
        <v>12</v>
      </c>
      <c r="X20" s="115">
        <f>'同行援護'!O20</f>
        <v>74</v>
      </c>
      <c r="Y20" s="116">
        <f>'同行援護'!P20</f>
        <v>2157</v>
      </c>
      <c r="Z20" s="115">
        <f>'同行援護'!Q20</f>
        <v>76</v>
      </c>
      <c r="AA20" s="162">
        <f>'同行援護'!R20</f>
        <v>2216</v>
      </c>
      <c r="AB20" s="159">
        <f>'同行援護'!S20</f>
        <v>78</v>
      </c>
      <c r="AC20" s="154">
        <f>'同行援護'!T20</f>
        <v>2275</v>
      </c>
      <c r="AD20" s="51">
        <f>'行動援護'!U20</f>
        <v>14</v>
      </c>
      <c r="AE20" s="63">
        <f>'行動援護'!V20</f>
        <v>429</v>
      </c>
      <c r="AF20" s="50">
        <f>'行動援護'!W20</f>
        <v>16</v>
      </c>
      <c r="AG20" s="64">
        <f>'行動援護'!X20</f>
        <v>476</v>
      </c>
      <c r="AH20" s="51">
        <f>'行動援護'!Y20</f>
        <v>18</v>
      </c>
      <c r="AI20" s="66">
        <f>'行動援護'!Z20</f>
        <v>524</v>
      </c>
      <c r="AJ20" s="49">
        <f>'重度障がい者等包括支援'!AA20</f>
        <v>7</v>
      </c>
      <c r="AK20" s="60">
        <f>'重度障がい者等包括支援'!AB20</f>
        <v>1274</v>
      </c>
      <c r="AL20" s="47">
        <f>'重度障がい者等包括支援'!AC20</f>
        <v>7</v>
      </c>
      <c r="AM20" s="61">
        <f>'重度障がい者等包括支援'!AD20</f>
        <v>1274</v>
      </c>
      <c r="AN20" s="48">
        <f>'重度障がい者等包括支援'!AE20</f>
        <v>7</v>
      </c>
      <c r="AO20" s="61">
        <f>'重度障がい者等包括支援'!AF20</f>
        <v>1274</v>
      </c>
    </row>
    <row r="21" spans="2:41" s="31" customFormat="1" ht="24.75" customHeight="1">
      <c r="B21" s="30" t="s">
        <v>13</v>
      </c>
      <c r="C21" s="50">
        <f t="shared" si="1"/>
        <v>485</v>
      </c>
      <c r="D21" s="111">
        <f t="shared" si="2"/>
        <v>20885</v>
      </c>
      <c r="E21" s="50">
        <f t="shared" si="3"/>
        <v>514</v>
      </c>
      <c r="F21" s="111">
        <f t="shared" si="4"/>
        <v>21933</v>
      </c>
      <c r="G21" s="50">
        <f t="shared" si="5"/>
        <v>544</v>
      </c>
      <c r="H21" s="112">
        <f t="shared" si="6"/>
        <v>23042</v>
      </c>
      <c r="I21" s="91">
        <f>'居宅介護'!AA21</f>
        <v>372</v>
      </c>
      <c r="J21" s="92">
        <f>'居宅介護'!AB21</f>
        <v>5950</v>
      </c>
      <c r="K21" s="93">
        <f>'居宅介護'!AC21</f>
        <v>396</v>
      </c>
      <c r="L21" s="94">
        <f>'居宅介護'!AD21</f>
        <v>6323</v>
      </c>
      <c r="M21" s="95">
        <f>'居宅介護'!AE21</f>
        <v>421</v>
      </c>
      <c r="N21" s="92">
        <f>'居宅介護'!AF21</f>
        <v>6725</v>
      </c>
      <c r="O21" s="146">
        <f>'重度訪問介護'!U21</f>
        <v>34</v>
      </c>
      <c r="P21" s="147">
        <f>'重度訪問介護'!V21</f>
        <v>12472</v>
      </c>
      <c r="Q21" s="148">
        <f>'重度訪問介護'!W21</f>
        <v>36</v>
      </c>
      <c r="R21" s="149">
        <f>'重度訪問介護'!X21</f>
        <v>13080</v>
      </c>
      <c r="S21" s="150">
        <f>'重度訪問介護'!Y21</f>
        <v>38</v>
      </c>
      <c r="T21" s="147">
        <f>'重度訪問介護'!Z21</f>
        <v>13718</v>
      </c>
      <c r="U21" s="83"/>
      <c r="V21" s="84"/>
      <c r="W21" s="73" t="s">
        <v>13</v>
      </c>
      <c r="X21" s="115">
        <f>'同行援護'!O21</f>
        <v>58</v>
      </c>
      <c r="Y21" s="116">
        <f>'同行援護'!P21</f>
        <v>1638</v>
      </c>
      <c r="Z21" s="115">
        <f>'同行援護'!Q21</f>
        <v>59</v>
      </c>
      <c r="AA21" s="162">
        <f>'同行援護'!R21</f>
        <v>1671</v>
      </c>
      <c r="AB21" s="159">
        <f>'同行援護'!S21</f>
        <v>60</v>
      </c>
      <c r="AC21" s="154">
        <f>'同行援護'!T21</f>
        <v>1704</v>
      </c>
      <c r="AD21" s="51">
        <f>'行動援護'!U21</f>
        <v>20</v>
      </c>
      <c r="AE21" s="63">
        <f>'行動援護'!V21</f>
        <v>675</v>
      </c>
      <c r="AF21" s="50">
        <f>'行動援護'!W21</f>
        <v>22</v>
      </c>
      <c r="AG21" s="64">
        <f>'行動援護'!X21</f>
        <v>709</v>
      </c>
      <c r="AH21" s="51">
        <f>'行動援護'!Y21</f>
        <v>24</v>
      </c>
      <c r="AI21" s="66">
        <f>'行動援護'!Z21</f>
        <v>745</v>
      </c>
      <c r="AJ21" s="49">
        <f>'重度障がい者等包括支援'!AA21</f>
        <v>1</v>
      </c>
      <c r="AK21" s="60">
        <f>'重度障がい者等包括支援'!AB21</f>
        <v>150</v>
      </c>
      <c r="AL21" s="47">
        <f>'重度障がい者等包括支援'!AC21</f>
        <v>1</v>
      </c>
      <c r="AM21" s="61">
        <f>'重度障がい者等包括支援'!AD21</f>
        <v>150</v>
      </c>
      <c r="AN21" s="48">
        <f>'重度障がい者等包括支援'!AE21</f>
        <v>1</v>
      </c>
      <c r="AO21" s="61">
        <f>'重度障がい者等包括支援'!AF21</f>
        <v>150</v>
      </c>
    </row>
    <row r="22" spans="2:41" s="31" customFormat="1" ht="24.75" customHeight="1">
      <c r="B22" s="30" t="s">
        <v>14</v>
      </c>
      <c r="C22" s="50">
        <f t="shared" si="1"/>
        <v>416</v>
      </c>
      <c r="D22" s="111">
        <f t="shared" si="2"/>
        <v>7585</v>
      </c>
      <c r="E22" s="50">
        <f t="shared" si="3"/>
        <v>428</v>
      </c>
      <c r="F22" s="111">
        <f t="shared" si="4"/>
        <v>7791</v>
      </c>
      <c r="G22" s="50">
        <f t="shared" si="5"/>
        <v>443</v>
      </c>
      <c r="H22" s="112">
        <f t="shared" si="6"/>
        <v>8048</v>
      </c>
      <c r="I22" s="91">
        <f>'居宅介護'!AA22</f>
        <v>319</v>
      </c>
      <c r="J22" s="92">
        <f>'居宅介護'!AB22</f>
        <v>5455</v>
      </c>
      <c r="K22" s="93">
        <f>'居宅介護'!AC22</f>
        <v>330</v>
      </c>
      <c r="L22" s="94">
        <f>'居宅介護'!AD22</f>
        <v>5605</v>
      </c>
      <c r="M22" s="95">
        <f>'居宅介護'!AE22</f>
        <v>341</v>
      </c>
      <c r="N22" s="92">
        <f>'居宅介護'!AF22</f>
        <v>5754</v>
      </c>
      <c r="O22" s="146">
        <f>'重度訪問介護'!U22</f>
        <v>12</v>
      </c>
      <c r="P22" s="147">
        <f>'重度訪問介護'!V22</f>
        <v>660</v>
      </c>
      <c r="Q22" s="148">
        <f>'重度訪問介護'!W22</f>
        <v>13</v>
      </c>
      <c r="R22" s="149">
        <f>'重度訪問介護'!X22</f>
        <v>716</v>
      </c>
      <c r="S22" s="150">
        <f>'重度訪問介護'!Y22</f>
        <v>14</v>
      </c>
      <c r="T22" s="147">
        <f>'重度訪問介護'!Z22</f>
        <v>771</v>
      </c>
      <c r="U22" s="83"/>
      <c r="V22" s="84"/>
      <c r="W22" s="73" t="s">
        <v>14</v>
      </c>
      <c r="X22" s="115">
        <f>'同行援護'!O22</f>
        <v>70</v>
      </c>
      <c r="Y22" s="116">
        <f>'同行援護'!P22</f>
        <v>1190</v>
      </c>
      <c r="Z22" s="115">
        <f>'同行援護'!Q22</f>
        <v>70</v>
      </c>
      <c r="AA22" s="162">
        <f>'同行援護'!R22</f>
        <v>1190</v>
      </c>
      <c r="AB22" s="159">
        <f>'同行援護'!S22</f>
        <v>71</v>
      </c>
      <c r="AC22" s="154">
        <f>'同行援護'!T22</f>
        <v>1207</v>
      </c>
      <c r="AD22" s="51">
        <f>'行動援護'!U22</f>
        <v>15</v>
      </c>
      <c r="AE22" s="63">
        <f>'行動援護'!V22</f>
        <v>280</v>
      </c>
      <c r="AF22" s="50">
        <f>'行動援護'!W22</f>
        <v>15</v>
      </c>
      <c r="AG22" s="64">
        <f>'行動援護'!X22</f>
        <v>280</v>
      </c>
      <c r="AH22" s="51">
        <f>'行動援護'!Y22</f>
        <v>17</v>
      </c>
      <c r="AI22" s="66">
        <f>'行動援護'!Z22</f>
        <v>316</v>
      </c>
      <c r="AJ22" s="49">
        <f>'重度障がい者等包括支援'!AA22</f>
        <v>0</v>
      </c>
      <c r="AK22" s="60">
        <f>'重度障がい者等包括支援'!AB22</f>
        <v>0</v>
      </c>
      <c r="AL22" s="47">
        <f>'重度障がい者等包括支援'!AC22</f>
        <v>0</v>
      </c>
      <c r="AM22" s="61">
        <f>'重度障がい者等包括支援'!AD22</f>
        <v>0</v>
      </c>
      <c r="AN22" s="48">
        <f>'重度障がい者等包括支援'!AE22</f>
        <v>0</v>
      </c>
      <c r="AO22" s="61">
        <f>'重度障がい者等包括支援'!AF22</f>
        <v>0</v>
      </c>
    </row>
    <row r="23" spans="2:41" s="31" customFormat="1" ht="24.75" customHeight="1">
      <c r="B23" s="30" t="s">
        <v>15</v>
      </c>
      <c r="C23" s="50">
        <f t="shared" si="1"/>
        <v>227</v>
      </c>
      <c r="D23" s="111">
        <f t="shared" si="2"/>
        <v>5504</v>
      </c>
      <c r="E23" s="50">
        <f t="shared" si="3"/>
        <v>242</v>
      </c>
      <c r="F23" s="111">
        <f t="shared" si="4"/>
        <v>5915</v>
      </c>
      <c r="G23" s="50">
        <f t="shared" si="5"/>
        <v>257</v>
      </c>
      <c r="H23" s="112">
        <f t="shared" si="6"/>
        <v>6325</v>
      </c>
      <c r="I23" s="91">
        <f>'居宅介護'!AA23</f>
        <v>161</v>
      </c>
      <c r="J23" s="92">
        <f>'居宅介護'!AB23</f>
        <v>2591</v>
      </c>
      <c r="K23" s="93">
        <f>'居宅介護'!AC23</f>
        <v>172</v>
      </c>
      <c r="L23" s="94">
        <f>'居宅介護'!AD23</f>
        <v>2800</v>
      </c>
      <c r="M23" s="95">
        <f>'居宅介護'!AE23</f>
        <v>183</v>
      </c>
      <c r="N23" s="92">
        <f>'居宅介護'!AF23</f>
        <v>3008</v>
      </c>
      <c r="O23" s="146">
        <f>'重度訪問介護'!U23</f>
        <v>14</v>
      </c>
      <c r="P23" s="147">
        <f>'重度訪問介護'!V23</f>
        <v>1879</v>
      </c>
      <c r="Q23" s="148">
        <f>'重度訪問介護'!W23</f>
        <v>15</v>
      </c>
      <c r="R23" s="149">
        <f>'重度訪問介護'!X23</f>
        <v>2013</v>
      </c>
      <c r="S23" s="150">
        <f>'重度訪問介護'!Y23</f>
        <v>16</v>
      </c>
      <c r="T23" s="147">
        <f>'重度訪問介護'!Z23</f>
        <v>2147</v>
      </c>
      <c r="U23" s="83"/>
      <c r="V23" s="84"/>
      <c r="W23" s="73" t="s">
        <v>15</v>
      </c>
      <c r="X23" s="115">
        <f>'同行援護'!O23</f>
        <v>44</v>
      </c>
      <c r="Y23" s="116">
        <f>'同行援護'!P23</f>
        <v>994</v>
      </c>
      <c r="Z23" s="115">
        <f>'同行援護'!Q23</f>
        <v>47</v>
      </c>
      <c r="AA23" s="162">
        <f>'同行援護'!R23</f>
        <v>1062</v>
      </c>
      <c r="AB23" s="159">
        <f>'同行援護'!S23</f>
        <v>50</v>
      </c>
      <c r="AC23" s="154">
        <f>'同行援護'!T23</f>
        <v>1130</v>
      </c>
      <c r="AD23" s="51">
        <f>'行動援護'!U23</f>
        <v>8</v>
      </c>
      <c r="AE23" s="63">
        <f>'行動援護'!V23</f>
        <v>40</v>
      </c>
      <c r="AF23" s="50">
        <f>'行動援護'!W23</f>
        <v>8</v>
      </c>
      <c r="AG23" s="64">
        <f>'行動援護'!X23</f>
        <v>40</v>
      </c>
      <c r="AH23" s="51">
        <f>'行動援護'!Y23</f>
        <v>8</v>
      </c>
      <c r="AI23" s="66">
        <f>'行動援護'!Z23</f>
        <v>40</v>
      </c>
      <c r="AJ23" s="49">
        <f>'重度障がい者等包括支援'!AA23</f>
        <v>0</v>
      </c>
      <c r="AK23" s="60">
        <f>'重度障がい者等包括支援'!AB23</f>
        <v>0</v>
      </c>
      <c r="AL23" s="47">
        <f>'重度障がい者等包括支援'!AC23</f>
        <v>0</v>
      </c>
      <c r="AM23" s="61">
        <f>'重度障がい者等包括支援'!AD23</f>
        <v>0</v>
      </c>
      <c r="AN23" s="48">
        <f>'重度障がい者等包括支援'!AE23</f>
        <v>0</v>
      </c>
      <c r="AO23" s="61">
        <f>'重度障がい者等包括支援'!AF23</f>
        <v>0</v>
      </c>
    </row>
    <row r="24" spans="2:41" s="31" customFormat="1" ht="24.75" customHeight="1">
      <c r="B24" s="30" t="s">
        <v>41</v>
      </c>
      <c r="C24" s="50">
        <f t="shared" si="1"/>
        <v>254</v>
      </c>
      <c r="D24" s="111">
        <f t="shared" si="2"/>
        <v>7384</v>
      </c>
      <c r="E24" s="50">
        <f t="shared" si="3"/>
        <v>292</v>
      </c>
      <c r="F24" s="111">
        <f t="shared" si="4"/>
        <v>8437</v>
      </c>
      <c r="G24" s="50">
        <f t="shared" si="5"/>
        <v>329</v>
      </c>
      <c r="H24" s="112">
        <f t="shared" si="6"/>
        <v>9493</v>
      </c>
      <c r="I24" s="91">
        <f>'居宅介護'!AA24</f>
        <v>207</v>
      </c>
      <c r="J24" s="92">
        <f>'居宅介護'!AB24</f>
        <v>4138</v>
      </c>
      <c r="K24" s="93">
        <f>'居宅介護'!AC24</f>
        <v>238</v>
      </c>
      <c r="L24" s="94">
        <f>'居宅介護'!AD24</f>
        <v>4750</v>
      </c>
      <c r="M24" s="95">
        <f>'居宅介護'!AE24</f>
        <v>269</v>
      </c>
      <c r="N24" s="92">
        <f>'居宅介護'!AF24</f>
        <v>5365</v>
      </c>
      <c r="O24" s="146">
        <f>'重度訪問介護'!U24</f>
        <v>24</v>
      </c>
      <c r="P24" s="147">
        <f>'重度訪問介護'!V24</f>
        <v>2814</v>
      </c>
      <c r="Q24" s="148">
        <f>'重度訪問介護'!W24</f>
        <v>28</v>
      </c>
      <c r="R24" s="149">
        <f>'重度訪問介護'!X24</f>
        <v>3201</v>
      </c>
      <c r="S24" s="150">
        <f>'重度訪問介護'!Y24</f>
        <v>32</v>
      </c>
      <c r="T24" s="147">
        <f>'重度訪問介護'!Z24</f>
        <v>3588</v>
      </c>
      <c r="U24" s="83"/>
      <c r="V24" s="84"/>
      <c r="W24" s="73" t="s">
        <v>41</v>
      </c>
      <c r="X24" s="115">
        <f>'同行援護'!O24</f>
        <v>19</v>
      </c>
      <c r="Y24" s="116">
        <f>'同行援護'!P24</f>
        <v>402</v>
      </c>
      <c r="Z24" s="115">
        <f>'同行援護'!Q24</f>
        <v>22</v>
      </c>
      <c r="AA24" s="162">
        <f>'同行援護'!R24</f>
        <v>456</v>
      </c>
      <c r="AB24" s="159">
        <f>'同行援護'!S24</f>
        <v>24</v>
      </c>
      <c r="AC24" s="154">
        <f>'同行援護'!T24</f>
        <v>510</v>
      </c>
      <c r="AD24" s="51">
        <f>'行動援護'!U24</f>
        <v>3</v>
      </c>
      <c r="AE24" s="63">
        <f>'行動援護'!V24</f>
        <v>15</v>
      </c>
      <c r="AF24" s="50">
        <f>'行動援護'!W24</f>
        <v>3</v>
      </c>
      <c r="AG24" s="64">
        <f>'行動援護'!X24</f>
        <v>15</v>
      </c>
      <c r="AH24" s="51">
        <f>'行動援護'!Y24</f>
        <v>3</v>
      </c>
      <c r="AI24" s="66">
        <f>'行動援護'!Z24</f>
        <v>15</v>
      </c>
      <c r="AJ24" s="49">
        <f>'重度障がい者等包括支援'!AA24</f>
        <v>1</v>
      </c>
      <c r="AK24" s="60">
        <f>'重度障がい者等包括支援'!AB24</f>
        <v>15</v>
      </c>
      <c r="AL24" s="47">
        <f>'重度障がい者等包括支援'!AC24</f>
        <v>1</v>
      </c>
      <c r="AM24" s="61">
        <f>'重度障がい者等包括支援'!AD24</f>
        <v>15</v>
      </c>
      <c r="AN24" s="48">
        <f>'重度障がい者等包括支援'!AE24</f>
        <v>1</v>
      </c>
      <c r="AO24" s="61">
        <f>'重度障がい者等包括支援'!AF24</f>
        <v>15</v>
      </c>
    </row>
    <row r="25" spans="2:41" s="31" customFormat="1" ht="24.75" customHeight="1">
      <c r="B25" s="30" t="s">
        <v>16</v>
      </c>
      <c r="C25" s="50">
        <f t="shared" si="1"/>
        <v>239</v>
      </c>
      <c r="D25" s="111">
        <f t="shared" si="2"/>
        <v>3780</v>
      </c>
      <c r="E25" s="50">
        <f t="shared" si="3"/>
        <v>248</v>
      </c>
      <c r="F25" s="111">
        <f t="shared" si="4"/>
        <v>3911</v>
      </c>
      <c r="G25" s="50">
        <f t="shared" si="5"/>
        <v>254</v>
      </c>
      <c r="H25" s="112">
        <f t="shared" si="6"/>
        <v>3998</v>
      </c>
      <c r="I25" s="91">
        <f>'居宅介護'!AA25</f>
        <v>196</v>
      </c>
      <c r="J25" s="92">
        <f>'居宅介護'!AB25</f>
        <v>2703</v>
      </c>
      <c r="K25" s="93">
        <f>'居宅介護'!AC25</f>
        <v>204</v>
      </c>
      <c r="L25" s="94">
        <f>'居宅介護'!AD25</f>
        <v>2809</v>
      </c>
      <c r="M25" s="95">
        <f>'居宅介護'!AE25</f>
        <v>209</v>
      </c>
      <c r="N25" s="92">
        <f>'居宅介護'!AF25</f>
        <v>2871</v>
      </c>
      <c r="O25" s="146">
        <f>'重度訪問介護'!U25</f>
        <v>0</v>
      </c>
      <c r="P25" s="147">
        <f>'重度訪問介護'!V25</f>
        <v>0</v>
      </c>
      <c r="Q25" s="148">
        <f>'重度訪問介護'!W25</f>
        <v>0</v>
      </c>
      <c r="R25" s="149">
        <f>'重度訪問介護'!X25</f>
        <v>0</v>
      </c>
      <c r="S25" s="150">
        <f>'重度訪問介護'!Y25</f>
        <v>0</v>
      </c>
      <c r="T25" s="147">
        <f>'重度訪問介護'!Z25</f>
        <v>0</v>
      </c>
      <c r="U25" s="83"/>
      <c r="V25" s="84"/>
      <c r="W25" s="73" t="s">
        <v>16</v>
      </c>
      <c r="X25" s="115">
        <f>'同行援護'!O25</f>
        <v>43</v>
      </c>
      <c r="Y25" s="116">
        <f>'同行援護'!P25</f>
        <v>1077</v>
      </c>
      <c r="Z25" s="115">
        <f>'同行援護'!Q25</f>
        <v>44</v>
      </c>
      <c r="AA25" s="162">
        <f>'同行援護'!R25</f>
        <v>1102</v>
      </c>
      <c r="AB25" s="159">
        <f>'同行援護'!S25</f>
        <v>45</v>
      </c>
      <c r="AC25" s="154">
        <f>'同行援護'!T25</f>
        <v>1127</v>
      </c>
      <c r="AD25" s="51">
        <f>'行動援護'!U25</f>
        <v>0</v>
      </c>
      <c r="AE25" s="63">
        <f>'行動援護'!V25</f>
        <v>0</v>
      </c>
      <c r="AF25" s="50">
        <f>'行動援護'!W25</f>
        <v>0</v>
      </c>
      <c r="AG25" s="64">
        <f>'行動援護'!X25</f>
        <v>0</v>
      </c>
      <c r="AH25" s="51">
        <f>'行動援護'!Y25</f>
        <v>0</v>
      </c>
      <c r="AI25" s="66">
        <f>'行動援護'!Z25</f>
        <v>0</v>
      </c>
      <c r="AJ25" s="49">
        <f>'重度障がい者等包括支援'!AA25</f>
        <v>0</v>
      </c>
      <c r="AK25" s="60">
        <f>'重度障がい者等包括支援'!AB25</f>
        <v>0</v>
      </c>
      <c r="AL25" s="47">
        <f>'重度障がい者等包括支援'!AC25</f>
        <v>0</v>
      </c>
      <c r="AM25" s="61">
        <f>'重度障がい者等包括支援'!AD25</f>
        <v>0</v>
      </c>
      <c r="AN25" s="48">
        <f>'重度障がい者等包括支援'!AE25</f>
        <v>0</v>
      </c>
      <c r="AO25" s="61">
        <f>'重度障がい者等包括支援'!AF25</f>
        <v>0</v>
      </c>
    </row>
    <row r="26" spans="2:41" s="31" customFormat="1" ht="24.75" customHeight="1">
      <c r="B26" s="30" t="s">
        <v>17</v>
      </c>
      <c r="C26" s="50">
        <f t="shared" si="1"/>
        <v>570</v>
      </c>
      <c r="D26" s="111">
        <f t="shared" si="2"/>
        <v>15649</v>
      </c>
      <c r="E26" s="50">
        <f t="shared" si="3"/>
        <v>609</v>
      </c>
      <c r="F26" s="111">
        <f t="shared" si="4"/>
        <v>18363</v>
      </c>
      <c r="G26" s="50">
        <f t="shared" si="5"/>
        <v>647</v>
      </c>
      <c r="H26" s="112">
        <f t="shared" si="6"/>
        <v>21075</v>
      </c>
      <c r="I26" s="91">
        <f>'居宅介護'!AA26</f>
        <v>450</v>
      </c>
      <c r="J26" s="92">
        <f>'居宅介護'!AB26</f>
        <v>9115</v>
      </c>
      <c r="K26" s="93">
        <f>'居宅介護'!AC26</f>
        <v>474</v>
      </c>
      <c r="L26" s="94">
        <f>'居宅介護'!AD26</f>
        <v>9615</v>
      </c>
      <c r="M26" s="95">
        <f>'居宅介護'!AE26</f>
        <v>498</v>
      </c>
      <c r="N26" s="92">
        <f>'居宅介護'!AF26</f>
        <v>10115</v>
      </c>
      <c r="O26" s="146">
        <f>'重度訪問介護'!U26</f>
        <v>17</v>
      </c>
      <c r="P26" s="147">
        <f>'重度訪問介護'!V26</f>
        <v>3909</v>
      </c>
      <c r="Q26" s="148">
        <f>'重度訪問介護'!W26</f>
        <v>27</v>
      </c>
      <c r="R26" s="149">
        <f>'重度訪問介護'!X26</f>
        <v>6012</v>
      </c>
      <c r="S26" s="150">
        <f>'重度訪問介護'!Y26</f>
        <v>36</v>
      </c>
      <c r="T26" s="147">
        <f>'重度訪問介護'!Z26</f>
        <v>8113</v>
      </c>
      <c r="U26" s="83"/>
      <c r="V26" s="84"/>
      <c r="W26" s="73" t="s">
        <v>17</v>
      </c>
      <c r="X26" s="115">
        <f>'同行援護'!O26</f>
        <v>90</v>
      </c>
      <c r="Y26" s="116">
        <f>'同行援護'!P26</f>
        <v>2430</v>
      </c>
      <c r="Z26" s="115">
        <f>'同行援護'!Q26</f>
        <v>93</v>
      </c>
      <c r="AA26" s="162">
        <f>'同行援護'!R26</f>
        <v>2511</v>
      </c>
      <c r="AB26" s="159">
        <f>'同行援護'!S26</f>
        <v>96</v>
      </c>
      <c r="AC26" s="154">
        <f>'同行援護'!T26</f>
        <v>2592</v>
      </c>
      <c r="AD26" s="51">
        <f>'行動援護'!U26</f>
        <v>13</v>
      </c>
      <c r="AE26" s="63">
        <f>'行動援護'!V26</f>
        <v>195</v>
      </c>
      <c r="AF26" s="50">
        <f>'行動援護'!W26</f>
        <v>15</v>
      </c>
      <c r="AG26" s="64">
        <f>'行動援護'!X26</f>
        <v>225</v>
      </c>
      <c r="AH26" s="51">
        <f>'行動援護'!Y26</f>
        <v>17</v>
      </c>
      <c r="AI26" s="66">
        <f>'行動援護'!Z26</f>
        <v>255</v>
      </c>
      <c r="AJ26" s="49">
        <f>'重度障がい者等包括支援'!AA26</f>
        <v>0</v>
      </c>
      <c r="AK26" s="60">
        <f>'重度障がい者等包括支援'!AB26</f>
        <v>0</v>
      </c>
      <c r="AL26" s="47">
        <f>'重度障がい者等包括支援'!AC26</f>
        <v>0</v>
      </c>
      <c r="AM26" s="61">
        <f>'重度障がい者等包括支援'!AD26</f>
        <v>0</v>
      </c>
      <c r="AN26" s="48">
        <f>'重度障がい者等包括支援'!AE26</f>
        <v>0</v>
      </c>
      <c r="AO26" s="61">
        <f>'重度障がい者等包括支援'!AF26</f>
        <v>0</v>
      </c>
    </row>
    <row r="27" spans="2:41" s="31" customFormat="1" ht="24.75" customHeight="1">
      <c r="B27" s="30" t="s">
        <v>18</v>
      </c>
      <c r="C27" s="50">
        <f t="shared" si="1"/>
        <v>151</v>
      </c>
      <c r="D27" s="111">
        <f t="shared" si="2"/>
        <v>3488</v>
      </c>
      <c r="E27" s="50">
        <f t="shared" si="3"/>
        <v>165</v>
      </c>
      <c r="F27" s="111">
        <f t="shared" si="4"/>
        <v>3725</v>
      </c>
      <c r="G27" s="50">
        <f t="shared" si="5"/>
        <v>179</v>
      </c>
      <c r="H27" s="112">
        <f t="shared" si="6"/>
        <v>3962</v>
      </c>
      <c r="I27" s="91">
        <f>'居宅介護'!AA27</f>
        <v>114</v>
      </c>
      <c r="J27" s="92">
        <f>'居宅介護'!AB27</f>
        <v>1965</v>
      </c>
      <c r="K27" s="93">
        <f>'居宅介護'!AC27</f>
        <v>125</v>
      </c>
      <c r="L27" s="94">
        <f>'居宅介護'!AD27</f>
        <v>2148</v>
      </c>
      <c r="M27" s="95">
        <f>'居宅介護'!AE27</f>
        <v>136</v>
      </c>
      <c r="N27" s="92">
        <f>'居宅介護'!AF27</f>
        <v>2331</v>
      </c>
      <c r="O27" s="146">
        <f>'重度訪問介護'!U27</f>
        <v>6</v>
      </c>
      <c r="P27" s="147">
        <f>'重度訪問介護'!V27</f>
        <v>982</v>
      </c>
      <c r="Q27" s="148">
        <f>'重度訪問介護'!W27</f>
        <v>6</v>
      </c>
      <c r="R27" s="149">
        <f>'重度訪問介護'!X27</f>
        <v>982</v>
      </c>
      <c r="S27" s="150">
        <f>'重度訪問介護'!Y27</f>
        <v>6</v>
      </c>
      <c r="T27" s="147">
        <f>'重度訪問介護'!Z27</f>
        <v>982</v>
      </c>
      <c r="U27" s="83"/>
      <c r="V27" s="84"/>
      <c r="W27" s="73" t="s">
        <v>18</v>
      </c>
      <c r="X27" s="115">
        <f>'同行援護'!O27</f>
        <v>21</v>
      </c>
      <c r="Y27" s="116">
        <f>'同行援護'!P27</f>
        <v>266</v>
      </c>
      <c r="Z27" s="115">
        <f>'同行援護'!Q27</f>
        <v>23</v>
      </c>
      <c r="AA27" s="162">
        <f>'同行援護'!R27</f>
        <v>291</v>
      </c>
      <c r="AB27" s="159">
        <f>'同行援護'!S27</f>
        <v>25</v>
      </c>
      <c r="AC27" s="154">
        <f>'同行援護'!T27</f>
        <v>315</v>
      </c>
      <c r="AD27" s="51">
        <f>'行動援護'!U27</f>
        <v>10</v>
      </c>
      <c r="AE27" s="63">
        <f>'行動援護'!V27</f>
        <v>275</v>
      </c>
      <c r="AF27" s="50">
        <f>'行動援護'!W27</f>
        <v>11</v>
      </c>
      <c r="AG27" s="64">
        <f>'行動援護'!X27</f>
        <v>304</v>
      </c>
      <c r="AH27" s="51">
        <f>'行動援護'!Y27</f>
        <v>12</v>
      </c>
      <c r="AI27" s="66">
        <f>'行動援護'!Z27</f>
        <v>334</v>
      </c>
      <c r="AJ27" s="49">
        <f>'重度障がい者等包括支援'!AA27</f>
        <v>0</v>
      </c>
      <c r="AK27" s="60">
        <f>'重度障がい者等包括支援'!AB27</f>
        <v>0</v>
      </c>
      <c r="AL27" s="47">
        <f>'重度障がい者等包括支援'!AC27</f>
        <v>0</v>
      </c>
      <c r="AM27" s="61">
        <f>'重度障がい者等包括支援'!AD27</f>
        <v>0</v>
      </c>
      <c r="AN27" s="48">
        <f>'重度障がい者等包括支援'!AE27</f>
        <v>0</v>
      </c>
      <c r="AO27" s="61">
        <f>'重度障がい者等包括支援'!AF27</f>
        <v>0</v>
      </c>
    </row>
    <row r="28" spans="2:41" s="31" customFormat="1" ht="24.75" customHeight="1">
      <c r="B28" s="30" t="s">
        <v>19</v>
      </c>
      <c r="C28" s="50">
        <f t="shared" si="1"/>
        <v>1858</v>
      </c>
      <c r="D28" s="111">
        <f t="shared" si="2"/>
        <v>64169</v>
      </c>
      <c r="E28" s="50">
        <f t="shared" si="3"/>
        <v>1938</v>
      </c>
      <c r="F28" s="111">
        <f t="shared" si="4"/>
        <v>66598</v>
      </c>
      <c r="G28" s="50">
        <f t="shared" si="5"/>
        <v>2020</v>
      </c>
      <c r="H28" s="112">
        <f t="shared" si="6"/>
        <v>69166</v>
      </c>
      <c r="I28" s="91">
        <f>'居宅介護'!AA28</f>
        <v>1455</v>
      </c>
      <c r="J28" s="92">
        <f>'居宅介護'!AB28</f>
        <v>26084</v>
      </c>
      <c r="K28" s="93">
        <f>'居宅介護'!AC28</f>
        <v>1520</v>
      </c>
      <c r="L28" s="94">
        <f>'居宅介護'!AD28</f>
        <v>27244</v>
      </c>
      <c r="M28" s="95">
        <f>'居宅介護'!AE28</f>
        <v>1585</v>
      </c>
      <c r="N28" s="92">
        <f>'居宅介護'!AF28</f>
        <v>28401</v>
      </c>
      <c r="O28" s="146">
        <f>'重度訪問介護'!U28</f>
        <v>131</v>
      </c>
      <c r="P28" s="147">
        <f>'重度訪問介護'!V28</f>
        <v>28380</v>
      </c>
      <c r="Q28" s="148">
        <f>'重度訪問介護'!W28</f>
        <v>137</v>
      </c>
      <c r="R28" s="149">
        <f>'重度訪問介護'!X28</f>
        <v>29370</v>
      </c>
      <c r="S28" s="150">
        <f>'重度訪問介護'!Y28</f>
        <v>144</v>
      </c>
      <c r="T28" s="147">
        <f>'重度訪問介護'!Z28</f>
        <v>30470</v>
      </c>
      <c r="U28" s="83"/>
      <c r="V28" s="84"/>
      <c r="W28" s="73" t="s">
        <v>19</v>
      </c>
      <c r="X28" s="115">
        <f>'同行援護'!O28</f>
        <v>186</v>
      </c>
      <c r="Y28" s="116">
        <f>'同行援護'!P28</f>
        <v>7224</v>
      </c>
      <c r="Z28" s="115">
        <f>'同行援護'!Q28</f>
        <v>188</v>
      </c>
      <c r="AA28" s="162">
        <f>'同行援護'!R28</f>
        <v>7299</v>
      </c>
      <c r="AB28" s="159">
        <f>'同行援護'!S28</f>
        <v>190</v>
      </c>
      <c r="AC28" s="154">
        <f>'同行援護'!T28</f>
        <v>7373</v>
      </c>
      <c r="AD28" s="51">
        <f>'行動援護'!U28</f>
        <v>86</v>
      </c>
      <c r="AE28" s="63">
        <f>'行動援護'!V28</f>
        <v>2481</v>
      </c>
      <c r="AF28" s="50">
        <f>'行動援護'!W28</f>
        <v>93</v>
      </c>
      <c r="AG28" s="64">
        <f>'行動援護'!X28</f>
        <v>2685</v>
      </c>
      <c r="AH28" s="51">
        <f>'行動援護'!Y28</f>
        <v>101</v>
      </c>
      <c r="AI28" s="66">
        <f>'行動援護'!Z28</f>
        <v>2922</v>
      </c>
      <c r="AJ28" s="49">
        <f>'重度障がい者等包括支援'!AA28</f>
        <v>0</v>
      </c>
      <c r="AK28" s="60">
        <f>'重度障がい者等包括支援'!AB28</f>
        <v>0</v>
      </c>
      <c r="AL28" s="47">
        <f>'重度障がい者等包括支援'!AC28</f>
        <v>0</v>
      </c>
      <c r="AM28" s="61">
        <f>'重度障がい者等包括支援'!AD28</f>
        <v>0</v>
      </c>
      <c r="AN28" s="48">
        <f>'重度障がい者等包括支援'!AE28</f>
        <v>0</v>
      </c>
      <c r="AO28" s="61">
        <f>'重度障がい者等包括支援'!AF28</f>
        <v>0</v>
      </c>
    </row>
    <row r="29" spans="2:41" s="31" customFormat="1" ht="24.75" customHeight="1">
      <c r="B29" s="30" t="s">
        <v>20</v>
      </c>
      <c r="C29" s="50">
        <f t="shared" si="1"/>
        <v>266</v>
      </c>
      <c r="D29" s="111">
        <f t="shared" si="2"/>
        <v>6081</v>
      </c>
      <c r="E29" s="50">
        <f t="shared" si="3"/>
        <v>272</v>
      </c>
      <c r="F29" s="111">
        <f t="shared" si="4"/>
        <v>6871</v>
      </c>
      <c r="G29" s="50">
        <f t="shared" si="5"/>
        <v>279</v>
      </c>
      <c r="H29" s="112">
        <f t="shared" si="6"/>
        <v>7293</v>
      </c>
      <c r="I29" s="91">
        <f>'居宅介護'!AA29</f>
        <v>215</v>
      </c>
      <c r="J29" s="92">
        <f>'居宅介護'!AB29</f>
        <v>3418</v>
      </c>
      <c r="K29" s="93">
        <f>'居宅介護'!AC29</f>
        <v>220</v>
      </c>
      <c r="L29" s="94">
        <f>'居宅介護'!AD29</f>
        <v>4180</v>
      </c>
      <c r="M29" s="95">
        <f>'居宅介護'!AE29</f>
        <v>225</v>
      </c>
      <c r="N29" s="92">
        <f>'居宅介護'!AF29</f>
        <v>4275</v>
      </c>
      <c r="O29" s="146">
        <f>'重度訪問介護'!U29</f>
        <v>4</v>
      </c>
      <c r="P29" s="147">
        <f>'重度訪問介護'!V29</f>
        <v>1200</v>
      </c>
      <c r="Q29" s="148">
        <f>'重度訪問介護'!W29</f>
        <v>4</v>
      </c>
      <c r="R29" s="149">
        <f>'重度訪問介護'!X29</f>
        <v>1200</v>
      </c>
      <c r="S29" s="150">
        <f>'重度訪問介護'!Y29</f>
        <v>5</v>
      </c>
      <c r="T29" s="147">
        <f>'重度訪問介護'!Z29</f>
        <v>1500</v>
      </c>
      <c r="U29" s="83"/>
      <c r="V29" s="84"/>
      <c r="W29" s="73" t="s">
        <v>20</v>
      </c>
      <c r="X29" s="115">
        <f>'同行援護'!O29</f>
        <v>40</v>
      </c>
      <c r="Y29" s="116">
        <f>'同行援護'!P29</f>
        <v>1109</v>
      </c>
      <c r="Z29" s="115">
        <f>'同行援護'!Q29</f>
        <v>41</v>
      </c>
      <c r="AA29" s="162">
        <f>'同行援護'!R29</f>
        <v>1137</v>
      </c>
      <c r="AB29" s="159">
        <f>'同行援護'!S29</f>
        <v>42</v>
      </c>
      <c r="AC29" s="154">
        <f>'同行援護'!T29</f>
        <v>1164</v>
      </c>
      <c r="AD29" s="51">
        <f>'行動援護'!U29</f>
        <v>7</v>
      </c>
      <c r="AE29" s="63">
        <f>'行動援護'!V29</f>
        <v>354</v>
      </c>
      <c r="AF29" s="50">
        <f>'行動援護'!W29</f>
        <v>7</v>
      </c>
      <c r="AG29" s="64">
        <f>'行動援護'!X29</f>
        <v>354</v>
      </c>
      <c r="AH29" s="51">
        <f>'行動援護'!Y29</f>
        <v>7</v>
      </c>
      <c r="AI29" s="66">
        <f>'行動援護'!Z29</f>
        <v>354</v>
      </c>
      <c r="AJ29" s="49">
        <f>'重度障がい者等包括支援'!AA29</f>
        <v>0</v>
      </c>
      <c r="AK29" s="60">
        <f>'重度障がい者等包括支援'!AB29</f>
        <v>0</v>
      </c>
      <c r="AL29" s="47">
        <f>'重度障がい者等包括支援'!AC29</f>
        <v>0</v>
      </c>
      <c r="AM29" s="61">
        <f>'重度障がい者等包括支援'!AD29</f>
        <v>0</v>
      </c>
      <c r="AN29" s="48">
        <f>'重度障がい者等包括支援'!AE29</f>
        <v>0</v>
      </c>
      <c r="AO29" s="61">
        <f>'重度障がい者等包括支援'!AF29</f>
        <v>0</v>
      </c>
    </row>
    <row r="30" spans="2:41" s="31" customFormat="1" ht="24.75" customHeight="1">
      <c r="B30" s="30" t="s">
        <v>21</v>
      </c>
      <c r="C30" s="50">
        <f t="shared" si="1"/>
        <v>244</v>
      </c>
      <c r="D30" s="111">
        <f t="shared" si="2"/>
        <v>7652</v>
      </c>
      <c r="E30" s="50">
        <f t="shared" si="3"/>
        <v>251</v>
      </c>
      <c r="F30" s="111">
        <f t="shared" si="4"/>
        <v>7826</v>
      </c>
      <c r="G30" s="50">
        <f t="shared" si="5"/>
        <v>261</v>
      </c>
      <c r="H30" s="112">
        <f t="shared" si="6"/>
        <v>8077</v>
      </c>
      <c r="I30" s="91">
        <f>'居宅介護'!AA30</f>
        <v>197</v>
      </c>
      <c r="J30" s="92">
        <f>'居宅介護'!AB30</f>
        <v>5853</v>
      </c>
      <c r="K30" s="93">
        <f>'居宅介護'!AC30</f>
        <v>204</v>
      </c>
      <c r="L30" s="94">
        <f>'居宅介護'!AD30</f>
        <v>6027</v>
      </c>
      <c r="M30" s="95">
        <f>'居宅介護'!AE30</f>
        <v>212</v>
      </c>
      <c r="N30" s="92">
        <f>'居宅介護'!AF30</f>
        <v>6207</v>
      </c>
      <c r="O30" s="146">
        <f>'重度訪問介護'!U30</f>
        <v>3</v>
      </c>
      <c r="P30" s="147">
        <f>'重度訪問介護'!V30</f>
        <v>478</v>
      </c>
      <c r="Q30" s="148">
        <f>'重度訪問介護'!W30</f>
        <v>3</v>
      </c>
      <c r="R30" s="149">
        <f>'重度訪問介護'!X30</f>
        <v>478</v>
      </c>
      <c r="S30" s="150">
        <f>'重度訪問介護'!Y30</f>
        <v>3</v>
      </c>
      <c r="T30" s="147">
        <f>'重度訪問介護'!Z30</f>
        <v>478</v>
      </c>
      <c r="U30" s="83"/>
      <c r="V30" s="84"/>
      <c r="W30" s="73" t="s">
        <v>21</v>
      </c>
      <c r="X30" s="115">
        <f>'同行援護'!O30</f>
        <v>34</v>
      </c>
      <c r="Y30" s="116">
        <f>'同行援護'!P30</f>
        <v>844</v>
      </c>
      <c r="Z30" s="115">
        <f>'同行援護'!Q30</f>
        <v>34</v>
      </c>
      <c r="AA30" s="162">
        <f>'同行援護'!R30</f>
        <v>844</v>
      </c>
      <c r="AB30" s="159">
        <f>'同行援護'!S30</f>
        <v>35</v>
      </c>
      <c r="AC30" s="154">
        <f>'同行援護'!T30</f>
        <v>868</v>
      </c>
      <c r="AD30" s="51">
        <f>'行動援護'!U30</f>
        <v>10</v>
      </c>
      <c r="AE30" s="63">
        <f>'行動援護'!V30</f>
        <v>477</v>
      </c>
      <c r="AF30" s="50">
        <f>'行動援護'!W30</f>
        <v>10</v>
      </c>
      <c r="AG30" s="64">
        <f>'行動援護'!X30</f>
        <v>477</v>
      </c>
      <c r="AH30" s="51">
        <f>'行動援護'!Y30</f>
        <v>11</v>
      </c>
      <c r="AI30" s="66">
        <f>'行動援護'!Z30</f>
        <v>524</v>
      </c>
      <c r="AJ30" s="49">
        <f>'重度障がい者等包括支援'!AA30</f>
        <v>0</v>
      </c>
      <c r="AK30" s="60">
        <f>'重度障がい者等包括支援'!AB30</f>
        <v>0</v>
      </c>
      <c r="AL30" s="47">
        <f>'重度障がい者等包括支援'!AC30</f>
        <v>0</v>
      </c>
      <c r="AM30" s="61">
        <f>'重度障がい者等包括支援'!AD30</f>
        <v>0</v>
      </c>
      <c r="AN30" s="48">
        <f>'重度障がい者等包括支援'!AE30</f>
        <v>0</v>
      </c>
      <c r="AO30" s="61">
        <f>'重度障がい者等包括支援'!AF30</f>
        <v>0</v>
      </c>
    </row>
    <row r="31" spans="2:41" s="31" customFormat="1" ht="24.75" customHeight="1">
      <c r="B31" s="30" t="s">
        <v>23</v>
      </c>
      <c r="C31" s="50">
        <f t="shared" si="1"/>
        <v>188</v>
      </c>
      <c r="D31" s="111">
        <f t="shared" si="2"/>
        <v>4301</v>
      </c>
      <c r="E31" s="50">
        <f t="shared" si="3"/>
        <v>197</v>
      </c>
      <c r="F31" s="111">
        <f t="shared" si="4"/>
        <v>4456</v>
      </c>
      <c r="G31" s="50">
        <f t="shared" si="5"/>
        <v>207</v>
      </c>
      <c r="H31" s="112">
        <f t="shared" si="6"/>
        <v>4631</v>
      </c>
      <c r="I31" s="91">
        <f>'居宅介護'!AA31</f>
        <v>160</v>
      </c>
      <c r="J31" s="92">
        <f>'居宅介護'!AB31</f>
        <v>2725</v>
      </c>
      <c r="K31" s="93">
        <f>'居宅介護'!AC31</f>
        <v>168</v>
      </c>
      <c r="L31" s="94">
        <f>'居宅介護'!AD31</f>
        <v>2861</v>
      </c>
      <c r="M31" s="95">
        <f>'居宅介護'!AE31</f>
        <v>176</v>
      </c>
      <c r="N31" s="92">
        <f>'居宅介護'!AF31</f>
        <v>2997</v>
      </c>
      <c r="O31" s="146">
        <f>'重度訪問介護'!U31</f>
        <v>7</v>
      </c>
      <c r="P31" s="147">
        <f>'重度訪問介護'!V31</f>
        <v>1127</v>
      </c>
      <c r="Q31" s="148">
        <f>'重度訪問介護'!W31</f>
        <v>7</v>
      </c>
      <c r="R31" s="149">
        <f>'重度訪問介護'!X31</f>
        <v>1127</v>
      </c>
      <c r="S31" s="150">
        <f>'重度訪問介護'!Y31</f>
        <v>7</v>
      </c>
      <c r="T31" s="147">
        <f>'重度訪問介護'!Z31</f>
        <v>1127</v>
      </c>
      <c r="U31" s="83"/>
      <c r="V31" s="84"/>
      <c r="W31" s="73" t="s">
        <v>23</v>
      </c>
      <c r="X31" s="115">
        <f>'同行援護'!O31</f>
        <v>18</v>
      </c>
      <c r="Y31" s="116">
        <f>'同行援護'!P31</f>
        <v>342</v>
      </c>
      <c r="Z31" s="115">
        <f>'同行援護'!Q31</f>
        <v>19</v>
      </c>
      <c r="AA31" s="162">
        <f>'同行援護'!R31</f>
        <v>361</v>
      </c>
      <c r="AB31" s="159">
        <f>'同行援護'!S31</f>
        <v>21</v>
      </c>
      <c r="AC31" s="154">
        <f>'同行援護'!T31</f>
        <v>400</v>
      </c>
      <c r="AD31" s="51">
        <f>'行動援護'!U31</f>
        <v>3</v>
      </c>
      <c r="AE31" s="63">
        <f>'行動援護'!V31</f>
        <v>107</v>
      </c>
      <c r="AF31" s="50">
        <f>'行動援護'!W31</f>
        <v>3</v>
      </c>
      <c r="AG31" s="64">
        <f>'行動援護'!X31</f>
        <v>107</v>
      </c>
      <c r="AH31" s="51">
        <f>'行動援護'!Y31</f>
        <v>3</v>
      </c>
      <c r="AI31" s="66">
        <f>'行動援護'!Z31</f>
        <v>107</v>
      </c>
      <c r="AJ31" s="49">
        <f>'重度障がい者等包括支援'!AA31</f>
        <v>0</v>
      </c>
      <c r="AK31" s="60">
        <f>'重度障がい者等包括支援'!AB31</f>
        <v>0</v>
      </c>
      <c r="AL31" s="47">
        <f>'重度障がい者等包括支援'!AC31</f>
        <v>0</v>
      </c>
      <c r="AM31" s="61">
        <f>'重度障がい者等包括支援'!AD31</f>
        <v>0</v>
      </c>
      <c r="AN31" s="48">
        <f>'重度障がい者等包括支援'!AE31</f>
        <v>0</v>
      </c>
      <c r="AO31" s="61">
        <f>'重度障がい者等包括支援'!AF31</f>
        <v>0</v>
      </c>
    </row>
    <row r="32" spans="2:41" s="31" customFormat="1" ht="24.75" customHeight="1">
      <c r="B32" s="30" t="s">
        <v>22</v>
      </c>
      <c r="C32" s="50">
        <f t="shared" si="1"/>
        <v>160</v>
      </c>
      <c r="D32" s="111">
        <f t="shared" si="2"/>
        <v>3769</v>
      </c>
      <c r="E32" s="50">
        <f t="shared" si="3"/>
        <v>166</v>
      </c>
      <c r="F32" s="111">
        <f t="shared" si="4"/>
        <v>3821</v>
      </c>
      <c r="G32" s="50">
        <f t="shared" si="5"/>
        <v>173</v>
      </c>
      <c r="H32" s="112">
        <f t="shared" si="6"/>
        <v>3887</v>
      </c>
      <c r="I32" s="91">
        <f>'居宅介護'!AA32</f>
        <v>112</v>
      </c>
      <c r="J32" s="92">
        <f>'居宅介護'!AB32</f>
        <v>1132</v>
      </c>
      <c r="K32" s="93">
        <f>'居宅介護'!AC32</f>
        <v>118</v>
      </c>
      <c r="L32" s="94">
        <f>'居宅介護'!AD32</f>
        <v>1184</v>
      </c>
      <c r="M32" s="95">
        <f>'居宅介護'!AE32</f>
        <v>125</v>
      </c>
      <c r="N32" s="92">
        <f>'居宅介護'!AF32</f>
        <v>1250</v>
      </c>
      <c r="O32" s="146">
        <f>'重度訪問介護'!U32</f>
        <v>19</v>
      </c>
      <c r="P32" s="147">
        <f>'重度訪問介護'!V32</f>
        <v>2014</v>
      </c>
      <c r="Q32" s="148">
        <f>'重度訪問介護'!W32</f>
        <v>19</v>
      </c>
      <c r="R32" s="149">
        <f>'重度訪問介護'!X32</f>
        <v>2014</v>
      </c>
      <c r="S32" s="150">
        <f>'重度訪問介護'!Y32</f>
        <v>19</v>
      </c>
      <c r="T32" s="147">
        <f>'重度訪問介護'!Z32</f>
        <v>2014</v>
      </c>
      <c r="U32" s="83"/>
      <c r="V32" s="84"/>
      <c r="W32" s="73" t="s">
        <v>22</v>
      </c>
      <c r="X32" s="115">
        <f>'同行援護'!O32</f>
        <v>24</v>
      </c>
      <c r="Y32" s="116">
        <f>'同行援護'!P32</f>
        <v>480</v>
      </c>
      <c r="Z32" s="115">
        <f>'同行援護'!Q32</f>
        <v>24</v>
      </c>
      <c r="AA32" s="162">
        <f>'同行援護'!R32</f>
        <v>480</v>
      </c>
      <c r="AB32" s="159">
        <f>'同行援護'!S32</f>
        <v>24</v>
      </c>
      <c r="AC32" s="154">
        <f>'同行援護'!T32</f>
        <v>480</v>
      </c>
      <c r="AD32" s="51">
        <f>'行動援護'!U32</f>
        <v>5</v>
      </c>
      <c r="AE32" s="63">
        <f>'行動援護'!V32</f>
        <v>143</v>
      </c>
      <c r="AF32" s="50">
        <f>'行動援護'!W32</f>
        <v>5</v>
      </c>
      <c r="AG32" s="64">
        <f>'行動援護'!X32</f>
        <v>143</v>
      </c>
      <c r="AH32" s="51">
        <f>'行動援護'!Y32</f>
        <v>5</v>
      </c>
      <c r="AI32" s="66">
        <f>'行動援護'!Z32</f>
        <v>143</v>
      </c>
      <c r="AJ32" s="49">
        <f>'重度障がい者等包括支援'!AA32</f>
        <v>0</v>
      </c>
      <c r="AK32" s="60">
        <f>'重度障がい者等包括支援'!AB32</f>
        <v>0</v>
      </c>
      <c r="AL32" s="47">
        <f>'重度障がい者等包括支援'!AC32</f>
        <v>0</v>
      </c>
      <c r="AM32" s="61">
        <f>'重度障がい者等包括支援'!AD32</f>
        <v>0</v>
      </c>
      <c r="AN32" s="48">
        <f>'重度障がい者等包括支援'!AE32</f>
        <v>0</v>
      </c>
      <c r="AO32" s="61">
        <f>'重度障がい者等包括支援'!AF32</f>
        <v>0</v>
      </c>
    </row>
    <row r="33" spans="2:41" s="31" customFormat="1" ht="24.75" customHeight="1">
      <c r="B33" s="30" t="s">
        <v>24</v>
      </c>
      <c r="C33" s="50">
        <f t="shared" si="1"/>
        <v>237</v>
      </c>
      <c r="D33" s="111">
        <f t="shared" si="2"/>
        <v>7147</v>
      </c>
      <c r="E33" s="50">
        <f t="shared" si="3"/>
        <v>257</v>
      </c>
      <c r="F33" s="111">
        <f t="shared" si="4"/>
        <v>7668</v>
      </c>
      <c r="G33" s="50">
        <f t="shared" si="5"/>
        <v>278</v>
      </c>
      <c r="H33" s="112">
        <f t="shared" si="6"/>
        <v>8226</v>
      </c>
      <c r="I33" s="91">
        <f>'居宅介護'!AA33</f>
        <v>173</v>
      </c>
      <c r="J33" s="92">
        <f>'居宅介護'!AB33</f>
        <v>3974</v>
      </c>
      <c r="K33" s="93">
        <f>'居宅介護'!AC33</f>
        <v>188</v>
      </c>
      <c r="L33" s="94">
        <f>'居宅介護'!AD33</f>
        <v>4325</v>
      </c>
      <c r="M33" s="95">
        <f>'居宅介護'!AE33</f>
        <v>204</v>
      </c>
      <c r="N33" s="92">
        <f>'居宅介護'!AF33</f>
        <v>4712</v>
      </c>
      <c r="O33" s="146">
        <f>'重度訪問介護'!U33</f>
        <v>3</v>
      </c>
      <c r="P33" s="147">
        <f>'重度訪問介護'!V33</f>
        <v>1041</v>
      </c>
      <c r="Q33" s="148">
        <f>'重度訪問介護'!W33</f>
        <v>3</v>
      </c>
      <c r="R33" s="149">
        <f>'重度訪問介護'!X33</f>
        <v>1041</v>
      </c>
      <c r="S33" s="150">
        <f>'重度訪問介護'!Y33</f>
        <v>3</v>
      </c>
      <c r="T33" s="147">
        <f>'重度訪問介護'!Z33</f>
        <v>1041</v>
      </c>
      <c r="U33" s="83"/>
      <c r="V33" s="84"/>
      <c r="W33" s="73" t="s">
        <v>24</v>
      </c>
      <c r="X33" s="115">
        <f>'同行援護'!O33</f>
        <v>40</v>
      </c>
      <c r="Y33" s="116">
        <f>'同行援護'!P33</f>
        <v>1720</v>
      </c>
      <c r="Z33" s="115">
        <f>'同行援護'!Q33</f>
        <v>43</v>
      </c>
      <c r="AA33" s="162">
        <f>'同行援護'!R33</f>
        <v>1849</v>
      </c>
      <c r="AB33" s="159">
        <f>'同行援護'!S33</f>
        <v>46</v>
      </c>
      <c r="AC33" s="154">
        <f>'同行援護'!T33</f>
        <v>1978</v>
      </c>
      <c r="AD33" s="51">
        <f>'行動援護'!U33</f>
        <v>21</v>
      </c>
      <c r="AE33" s="63">
        <f>'行動援護'!V33</f>
        <v>412</v>
      </c>
      <c r="AF33" s="50">
        <f>'行動援護'!W33</f>
        <v>23</v>
      </c>
      <c r="AG33" s="64">
        <f>'行動援護'!X33</f>
        <v>453</v>
      </c>
      <c r="AH33" s="51">
        <f>'行動援護'!Y33</f>
        <v>25</v>
      </c>
      <c r="AI33" s="66">
        <f>'行動援護'!Z33</f>
        <v>495</v>
      </c>
      <c r="AJ33" s="49">
        <f>'重度障がい者等包括支援'!AA33</f>
        <v>0</v>
      </c>
      <c r="AK33" s="60">
        <f>'重度障がい者等包括支援'!AB33</f>
        <v>0</v>
      </c>
      <c r="AL33" s="47">
        <f>'重度障がい者等包括支援'!AC33</f>
        <v>0</v>
      </c>
      <c r="AM33" s="61">
        <f>'重度障がい者等包括支援'!AD33</f>
        <v>0</v>
      </c>
      <c r="AN33" s="48">
        <f>'重度障がい者等包括支援'!AE33</f>
        <v>0</v>
      </c>
      <c r="AO33" s="61">
        <f>'重度障がい者等包括支援'!AF33</f>
        <v>0</v>
      </c>
    </row>
    <row r="34" spans="2:41" s="31" customFormat="1" ht="24.75" customHeight="1">
      <c r="B34" s="30" t="s">
        <v>25</v>
      </c>
      <c r="C34" s="50">
        <f t="shared" si="1"/>
        <v>135</v>
      </c>
      <c r="D34" s="111">
        <f t="shared" si="2"/>
        <v>3264</v>
      </c>
      <c r="E34" s="50">
        <f t="shared" si="3"/>
        <v>147</v>
      </c>
      <c r="F34" s="111">
        <f t="shared" si="4"/>
        <v>3552</v>
      </c>
      <c r="G34" s="50">
        <f t="shared" si="5"/>
        <v>159</v>
      </c>
      <c r="H34" s="112">
        <f t="shared" si="6"/>
        <v>3840</v>
      </c>
      <c r="I34" s="91">
        <f>'居宅介護'!AA34</f>
        <v>105</v>
      </c>
      <c r="J34" s="92">
        <f>'居宅介護'!AB34</f>
        <v>1569</v>
      </c>
      <c r="K34" s="93">
        <f>'居宅介護'!AC34</f>
        <v>115</v>
      </c>
      <c r="L34" s="94">
        <f>'居宅介護'!AD34</f>
        <v>1722</v>
      </c>
      <c r="M34" s="95">
        <f>'居宅介護'!AE34</f>
        <v>125</v>
      </c>
      <c r="N34" s="92">
        <f>'居宅介護'!AF34</f>
        <v>1875</v>
      </c>
      <c r="O34" s="146">
        <f>'重度訪問介護'!U34</f>
        <v>9</v>
      </c>
      <c r="P34" s="147">
        <f>'重度訪問介護'!V34</f>
        <v>810</v>
      </c>
      <c r="Q34" s="148">
        <f>'重度訪問介護'!W34</f>
        <v>10</v>
      </c>
      <c r="R34" s="149">
        <f>'重度訪問介護'!X34</f>
        <v>900</v>
      </c>
      <c r="S34" s="150">
        <f>'重度訪問介護'!Y34</f>
        <v>11</v>
      </c>
      <c r="T34" s="147">
        <f>'重度訪問介護'!Z34</f>
        <v>990</v>
      </c>
      <c r="U34" s="83"/>
      <c r="V34" s="84"/>
      <c r="W34" s="73" t="s">
        <v>25</v>
      </c>
      <c r="X34" s="115">
        <f>'同行援護'!O34</f>
        <v>19</v>
      </c>
      <c r="Y34" s="116">
        <f>'同行援護'!P34</f>
        <v>855</v>
      </c>
      <c r="Z34" s="115">
        <f>'同行援護'!Q34</f>
        <v>20</v>
      </c>
      <c r="AA34" s="162">
        <f>'同行援護'!R34</f>
        <v>900</v>
      </c>
      <c r="AB34" s="159">
        <f>'同行援護'!S34</f>
        <v>21</v>
      </c>
      <c r="AC34" s="154">
        <f>'同行援護'!T34</f>
        <v>945</v>
      </c>
      <c r="AD34" s="51">
        <f>'行動援護'!U34</f>
        <v>2</v>
      </c>
      <c r="AE34" s="63">
        <f>'行動援護'!V34</f>
        <v>30</v>
      </c>
      <c r="AF34" s="50">
        <f>'行動援護'!W34</f>
        <v>2</v>
      </c>
      <c r="AG34" s="64">
        <f>'行動援護'!X34</f>
        <v>30</v>
      </c>
      <c r="AH34" s="51">
        <f>'行動援護'!Y34</f>
        <v>2</v>
      </c>
      <c r="AI34" s="66">
        <f>'行動援護'!Z34</f>
        <v>30</v>
      </c>
      <c r="AJ34" s="49">
        <f>'重度障がい者等包括支援'!AA34</f>
        <v>0</v>
      </c>
      <c r="AK34" s="60">
        <f>'重度障がい者等包括支援'!AB34</f>
        <v>0</v>
      </c>
      <c r="AL34" s="47">
        <f>'重度障がい者等包括支援'!AC34</f>
        <v>0</v>
      </c>
      <c r="AM34" s="61">
        <f>'重度障がい者等包括支援'!AD34</f>
        <v>0</v>
      </c>
      <c r="AN34" s="48">
        <f>'重度障がい者等包括支援'!AE34</f>
        <v>0</v>
      </c>
      <c r="AO34" s="61">
        <f>'重度障がい者等包括支援'!AF34</f>
        <v>0</v>
      </c>
    </row>
    <row r="35" spans="2:41" s="31" customFormat="1" ht="24.75" customHeight="1">
      <c r="B35" s="30" t="s">
        <v>27</v>
      </c>
      <c r="C35" s="50">
        <f t="shared" si="1"/>
        <v>32</v>
      </c>
      <c r="D35" s="111">
        <f t="shared" si="2"/>
        <v>880</v>
      </c>
      <c r="E35" s="50">
        <f t="shared" si="3"/>
        <v>36</v>
      </c>
      <c r="F35" s="111">
        <f t="shared" si="4"/>
        <v>1050</v>
      </c>
      <c r="G35" s="50">
        <f t="shared" si="5"/>
        <v>37</v>
      </c>
      <c r="H35" s="112">
        <f t="shared" si="6"/>
        <v>1074</v>
      </c>
      <c r="I35" s="91">
        <f>'居宅介護'!AA35</f>
        <v>27</v>
      </c>
      <c r="J35" s="92">
        <f>'居宅介護'!AB35</f>
        <v>555</v>
      </c>
      <c r="K35" s="93">
        <f>'居宅介護'!AC35</f>
        <v>30</v>
      </c>
      <c r="L35" s="94">
        <f>'居宅介護'!AD35</f>
        <v>605</v>
      </c>
      <c r="M35" s="95">
        <f>'居宅介護'!AE35</f>
        <v>31</v>
      </c>
      <c r="N35" s="92">
        <f>'居宅介護'!AF35</f>
        <v>629</v>
      </c>
      <c r="O35" s="146">
        <f>'重度訪問介護'!U35</f>
        <v>2</v>
      </c>
      <c r="P35" s="147">
        <f>'重度訪問介護'!V35</f>
        <v>240</v>
      </c>
      <c r="Q35" s="148">
        <f>'重度訪問介護'!W35</f>
        <v>3</v>
      </c>
      <c r="R35" s="149">
        <f>'重度訪問介護'!X35</f>
        <v>360</v>
      </c>
      <c r="S35" s="150">
        <f>'重度訪問介護'!Y35</f>
        <v>3</v>
      </c>
      <c r="T35" s="147">
        <f>'重度訪問介護'!Z35</f>
        <v>360</v>
      </c>
      <c r="U35" s="83"/>
      <c r="V35" s="84"/>
      <c r="W35" s="73" t="s">
        <v>27</v>
      </c>
      <c r="X35" s="115">
        <f>'同行援護'!O35</f>
        <v>2</v>
      </c>
      <c r="Y35" s="116">
        <f>'同行援護'!P35</f>
        <v>40</v>
      </c>
      <c r="Z35" s="115">
        <f>'同行援護'!Q35</f>
        <v>2</v>
      </c>
      <c r="AA35" s="162">
        <f>'同行援護'!R35</f>
        <v>40</v>
      </c>
      <c r="AB35" s="159">
        <f>'同行援護'!S35</f>
        <v>2</v>
      </c>
      <c r="AC35" s="154">
        <f>'同行援護'!T35</f>
        <v>40</v>
      </c>
      <c r="AD35" s="51">
        <f>'行動援護'!U35</f>
        <v>1</v>
      </c>
      <c r="AE35" s="63">
        <f>'行動援護'!V35</f>
        <v>45</v>
      </c>
      <c r="AF35" s="50">
        <f>'行動援護'!W35</f>
        <v>1</v>
      </c>
      <c r="AG35" s="64">
        <f>'行動援護'!X35</f>
        <v>45</v>
      </c>
      <c r="AH35" s="51">
        <f>'行動援護'!Y35</f>
        <v>1</v>
      </c>
      <c r="AI35" s="66">
        <f>'行動援護'!Z35</f>
        <v>45</v>
      </c>
      <c r="AJ35" s="49">
        <f>'重度障がい者等包括支援'!AA35</f>
        <v>0</v>
      </c>
      <c r="AK35" s="60">
        <f>'重度障がい者等包括支援'!AB35</f>
        <v>0</v>
      </c>
      <c r="AL35" s="47">
        <f>'重度障がい者等包括支援'!AC35</f>
        <v>0</v>
      </c>
      <c r="AM35" s="61">
        <f>'重度障がい者等包括支援'!AD35</f>
        <v>0</v>
      </c>
      <c r="AN35" s="48">
        <f>'重度障がい者等包括支援'!AE35</f>
        <v>0</v>
      </c>
      <c r="AO35" s="61">
        <f>'重度障がい者等包括支援'!AF35</f>
        <v>0</v>
      </c>
    </row>
    <row r="36" spans="2:41" s="31" customFormat="1" ht="24.75" customHeight="1">
      <c r="B36" s="30" t="s">
        <v>26</v>
      </c>
      <c r="C36" s="50">
        <f t="shared" si="1"/>
        <v>28</v>
      </c>
      <c r="D36" s="111">
        <f t="shared" si="2"/>
        <v>1064</v>
      </c>
      <c r="E36" s="50">
        <f t="shared" si="3"/>
        <v>31</v>
      </c>
      <c r="F36" s="111">
        <f t="shared" si="4"/>
        <v>1204</v>
      </c>
      <c r="G36" s="50">
        <f t="shared" si="5"/>
        <v>32</v>
      </c>
      <c r="H36" s="112">
        <f t="shared" si="6"/>
        <v>1239</v>
      </c>
      <c r="I36" s="91">
        <f>'居宅介護'!AA36</f>
        <v>20</v>
      </c>
      <c r="J36" s="92">
        <f>'居宅介護'!AB36</f>
        <v>700</v>
      </c>
      <c r="K36" s="93">
        <f>'居宅介護'!AC36</f>
        <v>21</v>
      </c>
      <c r="L36" s="94">
        <f>'居宅介護'!AD36</f>
        <v>735</v>
      </c>
      <c r="M36" s="95">
        <f>'居宅介護'!AE36</f>
        <v>22</v>
      </c>
      <c r="N36" s="92">
        <f>'居宅介護'!AF36</f>
        <v>770</v>
      </c>
      <c r="O36" s="146">
        <f>'重度訪問介護'!U36</f>
        <v>4</v>
      </c>
      <c r="P36" s="147">
        <f>'重度訪問介護'!V36</f>
        <v>240</v>
      </c>
      <c r="Q36" s="148">
        <f>'重度訪問介護'!W36</f>
        <v>5</v>
      </c>
      <c r="R36" s="149">
        <f>'重度訪問介護'!X36</f>
        <v>300</v>
      </c>
      <c r="S36" s="150">
        <f>'重度訪問介護'!Y36</f>
        <v>5</v>
      </c>
      <c r="T36" s="147">
        <f>'重度訪問介護'!Z36</f>
        <v>300</v>
      </c>
      <c r="U36" s="83"/>
      <c r="V36" s="84"/>
      <c r="W36" s="73" t="s">
        <v>26</v>
      </c>
      <c r="X36" s="115">
        <f>'同行援護'!O36</f>
        <v>2</v>
      </c>
      <c r="Y36" s="116">
        <f>'同行援護'!P36</f>
        <v>90</v>
      </c>
      <c r="Z36" s="115">
        <f>'同行援護'!Q36</f>
        <v>3</v>
      </c>
      <c r="AA36" s="162">
        <f>'同行援護'!R36</f>
        <v>135</v>
      </c>
      <c r="AB36" s="159">
        <f>'同行援護'!S36</f>
        <v>3</v>
      </c>
      <c r="AC36" s="154">
        <f>'同行援護'!T36</f>
        <v>135</v>
      </c>
      <c r="AD36" s="51">
        <f>'行動援護'!U36</f>
        <v>2</v>
      </c>
      <c r="AE36" s="63">
        <f>'行動援護'!V36</f>
        <v>34</v>
      </c>
      <c r="AF36" s="50">
        <f>'行動援護'!W36</f>
        <v>2</v>
      </c>
      <c r="AG36" s="64">
        <f>'行動援護'!X36</f>
        <v>34</v>
      </c>
      <c r="AH36" s="51">
        <f>'行動援護'!Y36</f>
        <v>2</v>
      </c>
      <c r="AI36" s="66">
        <f>'行動援護'!Z36</f>
        <v>34</v>
      </c>
      <c r="AJ36" s="49">
        <f>'重度障がい者等包括支援'!AA36</f>
        <v>0</v>
      </c>
      <c r="AK36" s="60">
        <f>'重度障がい者等包括支援'!AB36</f>
        <v>0</v>
      </c>
      <c r="AL36" s="47">
        <f>'重度障がい者等包括支援'!AC36</f>
        <v>0</v>
      </c>
      <c r="AM36" s="61">
        <f>'重度障がい者等包括支援'!AD36</f>
        <v>0</v>
      </c>
      <c r="AN36" s="48">
        <f>'重度障がい者等包括支援'!AE36</f>
        <v>0</v>
      </c>
      <c r="AO36" s="61">
        <f>'重度障がい者等包括支援'!AF36</f>
        <v>0</v>
      </c>
    </row>
    <row r="37" spans="2:41" s="31" customFormat="1" ht="24.75" customHeight="1">
      <c r="B37" s="30" t="s">
        <v>28</v>
      </c>
      <c r="C37" s="50">
        <f t="shared" si="1"/>
        <v>10</v>
      </c>
      <c r="D37" s="111">
        <f t="shared" si="2"/>
        <v>197</v>
      </c>
      <c r="E37" s="50">
        <f t="shared" si="3"/>
        <v>11</v>
      </c>
      <c r="F37" s="111">
        <f t="shared" si="4"/>
        <v>215</v>
      </c>
      <c r="G37" s="50">
        <f t="shared" si="5"/>
        <v>12</v>
      </c>
      <c r="H37" s="112">
        <f t="shared" si="6"/>
        <v>239</v>
      </c>
      <c r="I37" s="91">
        <f>'居宅介護'!AA37</f>
        <v>7</v>
      </c>
      <c r="J37" s="92">
        <f>'居宅介護'!AB37</f>
        <v>126</v>
      </c>
      <c r="K37" s="93">
        <f>'居宅介護'!AC37</f>
        <v>8</v>
      </c>
      <c r="L37" s="94">
        <f>'居宅介護'!AD37</f>
        <v>144</v>
      </c>
      <c r="M37" s="95">
        <f>'居宅介護'!AE37</f>
        <v>8</v>
      </c>
      <c r="N37" s="92">
        <f>'居宅介護'!AF37</f>
        <v>144</v>
      </c>
      <c r="O37" s="146">
        <f>'重度訪問介護'!U37</f>
        <v>0</v>
      </c>
      <c r="P37" s="147">
        <f>'重度訪問介護'!V37</f>
        <v>0</v>
      </c>
      <c r="Q37" s="148">
        <f>'重度訪問介護'!W37</f>
        <v>0</v>
      </c>
      <c r="R37" s="149">
        <f>'重度訪問介護'!X37</f>
        <v>0</v>
      </c>
      <c r="S37" s="150">
        <f>'重度訪問介護'!Y37</f>
        <v>0</v>
      </c>
      <c r="T37" s="147">
        <f>'重度訪問介護'!Z37</f>
        <v>0</v>
      </c>
      <c r="U37" s="83"/>
      <c r="V37" s="84"/>
      <c r="W37" s="73" t="s">
        <v>28</v>
      </c>
      <c r="X37" s="115">
        <f>'同行援護'!O37</f>
        <v>1</v>
      </c>
      <c r="Y37" s="116">
        <f>'同行援護'!P37</f>
        <v>23</v>
      </c>
      <c r="Z37" s="115">
        <f>'同行援護'!Q37</f>
        <v>1</v>
      </c>
      <c r="AA37" s="162">
        <f>'同行援護'!R37</f>
        <v>23</v>
      </c>
      <c r="AB37" s="159">
        <f>'同行援護'!S37</f>
        <v>1</v>
      </c>
      <c r="AC37" s="154">
        <f>'同行援護'!T37</f>
        <v>23</v>
      </c>
      <c r="AD37" s="51">
        <f>'行動援護'!U37</f>
        <v>2</v>
      </c>
      <c r="AE37" s="63">
        <f>'行動援護'!V37</f>
        <v>48</v>
      </c>
      <c r="AF37" s="50">
        <f>'行動援護'!W37</f>
        <v>2</v>
      </c>
      <c r="AG37" s="64">
        <f>'行動援護'!X37</f>
        <v>48</v>
      </c>
      <c r="AH37" s="51">
        <f>'行動援護'!Y37</f>
        <v>3</v>
      </c>
      <c r="AI37" s="66">
        <f>'行動援護'!Z37</f>
        <v>72</v>
      </c>
      <c r="AJ37" s="49">
        <f>'重度障がい者等包括支援'!AA37</f>
        <v>0</v>
      </c>
      <c r="AK37" s="60">
        <f>'重度障がい者等包括支援'!AB37</f>
        <v>0</v>
      </c>
      <c r="AL37" s="47">
        <f>'重度障がい者等包括支援'!AC37</f>
        <v>0</v>
      </c>
      <c r="AM37" s="61">
        <f>'重度障がい者等包括支援'!AD37</f>
        <v>0</v>
      </c>
      <c r="AN37" s="48">
        <f>'重度障がい者等包括支援'!AE37</f>
        <v>0</v>
      </c>
      <c r="AO37" s="61">
        <f>'重度障がい者等包括支援'!AF37</f>
        <v>0</v>
      </c>
    </row>
    <row r="38" spans="2:41" s="31" customFormat="1" ht="24.75" customHeight="1">
      <c r="B38" s="30" t="s">
        <v>0</v>
      </c>
      <c r="C38" s="50">
        <f t="shared" si="1"/>
        <v>2655</v>
      </c>
      <c r="D38" s="111">
        <f t="shared" si="2"/>
        <v>79539</v>
      </c>
      <c r="E38" s="50">
        <f t="shared" si="3"/>
        <v>2818</v>
      </c>
      <c r="F38" s="111">
        <f t="shared" si="4"/>
        <v>83453</v>
      </c>
      <c r="G38" s="50">
        <f t="shared" si="5"/>
        <v>2965</v>
      </c>
      <c r="H38" s="112">
        <f t="shared" si="6"/>
        <v>86911</v>
      </c>
      <c r="I38" s="91">
        <f>'居宅介護'!AA38</f>
        <v>2108</v>
      </c>
      <c r="J38" s="92">
        <f>'居宅介護'!AB38</f>
        <v>39627</v>
      </c>
      <c r="K38" s="93">
        <f>'居宅介護'!AC38</f>
        <v>2258</v>
      </c>
      <c r="L38" s="94">
        <f>'居宅介護'!AD38</f>
        <v>42274</v>
      </c>
      <c r="M38" s="95">
        <f>'居宅介護'!AE38</f>
        <v>2396</v>
      </c>
      <c r="N38" s="92">
        <f>'居宅介護'!AF38</f>
        <v>44725</v>
      </c>
      <c r="O38" s="146">
        <f>'重度訪問介護'!U38</f>
        <v>226</v>
      </c>
      <c r="P38" s="147">
        <f>'重度訪問介護'!V38</f>
        <v>30819</v>
      </c>
      <c r="Q38" s="148">
        <f>'重度訪問介護'!W38</f>
        <v>235</v>
      </c>
      <c r="R38" s="149">
        <f>'重度訪問介護'!X38</f>
        <v>31969</v>
      </c>
      <c r="S38" s="150">
        <f>'重度訪問介護'!Y38</f>
        <v>242</v>
      </c>
      <c r="T38" s="147">
        <f>'重度訪問介護'!Z38</f>
        <v>32920</v>
      </c>
      <c r="U38" s="83"/>
      <c r="V38" s="84"/>
      <c r="W38" s="73" t="s">
        <v>0</v>
      </c>
      <c r="X38" s="115">
        <f>'同行援護'!O38</f>
        <v>290</v>
      </c>
      <c r="Y38" s="116">
        <f>'同行援護'!P38</f>
        <v>8213</v>
      </c>
      <c r="Z38" s="115">
        <f>'同行援護'!Q38</f>
        <v>293</v>
      </c>
      <c r="AA38" s="162">
        <f>'同行援護'!R38</f>
        <v>8296</v>
      </c>
      <c r="AB38" s="159">
        <f>'同行援護'!S38</f>
        <v>294</v>
      </c>
      <c r="AC38" s="154">
        <f>'同行援護'!T38</f>
        <v>8326</v>
      </c>
      <c r="AD38" s="51">
        <f>'行動援護'!U38</f>
        <v>31</v>
      </c>
      <c r="AE38" s="63">
        <f>'行動援護'!V38</f>
        <v>880</v>
      </c>
      <c r="AF38" s="50">
        <f>'行動援護'!W38</f>
        <v>32</v>
      </c>
      <c r="AG38" s="64">
        <f>'行動援護'!X38</f>
        <v>914</v>
      </c>
      <c r="AH38" s="51">
        <f>'行動援護'!Y38</f>
        <v>33</v>
      </c>
      <c r="AI38" s="66">
        <f>'行動援護'!Z38</f>
        <v>940</v>
      </c>
      <c r="AJ38" s="49">
        <f>'重度障がい者等包括支援'!AA38</f>
        <v>0</v>
      </c>
      <c r="AK38" s="60">
        <f>'重度障がい者等包括支援'!AB38</f>
        <v>0</v>
      </c>
      <c r="AL38" s="47">
        <f>'重度障がい者等包括支援'!AC38</f>
        <v>0</v>
      </c>
      <c r="AM38" s="61">
        <f>'重度障がい者等包括支援'!AD38</f>
        <v>0</v>
      </c>
      <c r="AN38" s="48">
        <f>'重度障がい者等包括支援'!AE38</f>
        <v>0</v>
      </c>
      <c r="AO38" s="61">
        <f>'重度障がい者等包括支援'!AF38</f>
        <v>0</v>
      </c>
    </row>
    <row r="39" spans="2:41" s="31" customFormat="1" ht="24.75" customHeight="1">
      <c r="B39" s="30" t="s">
        <v>29</v>
      </c>
      <c r="C39" s="50">
        <f t="shared" si="1"/>
        <v>250</v>
      </c>
      <c r="D39" s="111">
        <f t="shared" si="2"/>
        <v>5833</v>
      </c>
      <c r="E39" s="50">
        <f t="shared" si="3"/>
        <v>272</v>
      </c>
      <c r="F39" s="111">
        <f t="shared" si="4"/>
        <v>6461</v>
      </c>
      <c r="G39" s="50">
        <f t="shared" si="5"/>
        <v>297</v>
      </c>
      <c r="H39" s="112">
        <f t="shared" si="6"/>
        <v>7366</v>
      </c>
      <c r="I39" s="91">
        <f>'居宅介護'!AA39</f>
        <v>209</v>
      </c>
      <c r="J39" s="92">
        <f>'居宅介護'!AB39</f>
        <v>3795</v>
      </c>
      <c r="K39" s="93">
        <f>'居宅介護'!AC39</f>
        <v>223</v>
      </c>
      <c r="L39" s="94">
        <f>'居宅介護'!AD39</f>
        <v>4020</v>
      </c>
      <c r="M39" s="95">
        <f>'居宅介護'!AE39</f>
        <v>238</v>
      </c>
      <c r="N39" s="92">
        <f>'居宅介護'!AF39</f>
        <v>4275</v>
      </c>
      <c r="O39" s="146">
        <f>'重度訪問介護'!U39</f>
        <v>10</v>
      </c>
      <c r="P39" s="147">
        <f>'重度訪問介護'!V39</f>
        <v>1750</v>
      </c>
      <c r="Q39" s="148">
        <f>'重度訪問介護'!W39</f>
        <v>12</v>
      </c>
      <c r="R39" s="149">
        <f>'重度訪問介護'!X39</f>
        <v>2100</v>
      </c>
      <c r="S39" s="150">
        <f>'重度訪問介護'!Y39</f>
        <v>15</v>
      </c>
      <c r="T39" s="147">
        <f>'重度訪問介護'!Z39</f>
        <v>2625</v>
      </c>
      <c r="U39" s="83"/>
      <c r="V39" s="84"/>
      <c r="W39" s="73" t="s">
        <v>29</v>
      </c>
      <c r="X39" s="115">
        <f>'同行援護'!O39</f>
        <v>30</v>
      </c>
      <c r="Y39" s="116">
        <f>'同行援護'!P39</f>
        <v>280</v>
      </c>
      <c r="Z39" s="115">
        <f>'同行援護'!Q39</f>
        <v>35</v>
      </c>
      <c r="AA39" s="162">
        <f>'同行援護'!R39</f>
        <v>325</v>
      </c>
      <c r="AB39" s="159">
        <f>'同行援護'!S39</f>
        <v>40</v>
      </c>
      <c r="AC39" s="154">
        <f>'同行援護'!T39</f>
        <v>370</v>
      </c>
      <c r="AD39" s="51">
        <f>'行動援護'!U39</f>
        <v>1</v>
      </c>
      <c r="AE39" s="63">
        <f>'行動援護'!V39</f>
        <v>8</v>
      </c>
      <c r="AF39" s="50">
        <f>'行動援護'!W39</f>
        <v>2</v>
      </c>
      <c r="AG39" s="64">
        <f>'行動援護'!X39</f>
        <v>16</v>
      </c>
      <c r="AH39" s="51">
        <f>'行動援護'!Y39</f>
        <v>4</v>
      </c>
      <c r="AI39" s="66">
        <f>'行動援護'!Z39</f>
        <v>96</v>
      </c>
      <c r="AJ39" s="49">
        <f>'重度障がい者等包括支援'!AA39</f>
        <v>0</v>
      </c>
      <c r="AK39" s="60">
        <f>'重度障がい者等包括支援'!AB39</f>
        <v>0</v>
      </c>
      <c r="AL39" s="47">
        <f>'重度障がい者等包括支援'!AC39</f>
        <v>0</v>
      </c>
      <c r="AM39" s="61">
        <f>'重度障がい者等包括支援'!AD39</f>
        <v>0</v>
      </c>
      <c r="AN39" s="48">
        <f>'重度障がい者等包括支援'!AE39</f>
        <v>0</v>
      </c>
      <c r="AO39" s="61">
        <f>'重度障がい者等包括支援'!AF39</f>
        <v>0</v>
      </c>
    </row>
    <row r="40" spans="2:41" s="31" customFormat="1" ht="24.75" customHeight="1">
      <c r="B40" s="30" t="s">
        <v>30</v>
      </c>
      <c r="C40" s="50">
        <f t="shared" si="1"/>
        <v>428</v>
      </c>
      <c r="D40" s="111">
        <f t="shared" si="2"/>
        <v>14334</v>
      </c>
      <c r="E40" s="50">
        <f t="shared" si="3"/>
        <v>450</v>
      </c>
      <c r="F40" s="111">
        <f t="shared" si="4"/>
        <v>14892</v>
      </c>
      <c r="G40" s="50">
        <f t="shared" si="5"/>
        <v>482</v>
      </c>
      <c r="H40" s="112">
        <f t="shared" si="6"/>
        <v>16666</v>
      </c>
      <c r="I40" s="91">
        <f>'居宅介護'!AA40</f>
        <v>357</v>
      </c>
      <c r="J40" s="92">
        <f>'居宅介護'!AB40</f>
        <v>8614</v>
      </c>
      <c r="K40" s="93">
        <f>'居宅介護'!AC40</f>
        <v>376</v>
      </c>
      <c r="L40" s="94">
        <f>'居宅介護'!AD40</f>
        <v>8905</v>
      </c>
      <c r="M40" s="95">
        <f>'居宅介護'!AE40</f>
        <v>398</v>
      </c>
      <c r="N40" s="92">
        <f>'居宅介護'!AF40</f>
        <v>9234</v>
      </c>
      <c r="O40" s="146">
        <f>'重度訪問介護'!U40</f>
        <v>18</v>
      </c>
      <c r="P40" s="147">
        <f>'重度訪問介護'!V40</f>
        <v>3452</v>
      </c>
      <c r="Q40" s="148">
        <f>'重度訪問介護'!W40</f>
        <v>20</v>
      </c>
      <c r="R40" s="149">
        <f>'重度訪問介護'!X40</f>
        <v>3602</v>
      </c>
      <c r="S40" s="150">
        <f>'重度訪問介護'!Y40</f>
        <v>24</v>
      </c>
      <c r="T40" s="147">
        <f>'重度訪問介護'!Z40</f>
        <v>4143</v>
      </c>
      <c r="U40" s="83"/>
      <c r="V40" s="84"/>
      <c r="W40" s="73" t="s">
        <v>30</v>
      </c>
      <c r="X40" s="115">
        <f>'同行援護'!O40</f>
        <v>51</v>
      </c>
      <c r="Y40" s="116">
        <f>'同行援護'!P40</f>
        <v>2244</v>
      </c>
      <c r="Z40" s="115">
        <f>'同行援護'!Q40</f>
        <v>52</v>
      </c>
      <c r="AA40" s="162">
        <f>'同行援護'!R40</f>
        <v>2361</v>
      </c>
      <c r="AB40" s="159">
        <f>'同行援護'!S40</f>
        <v>53</v>
      </c>
      <c r="AC40" s="154">
        <f>'同行援護'!T40</f>
        <v>2485</v>
      </c>
      <c r="AD40" s="51">
        <f>'行動援護'!U40</f>
        <v>2</v>
      </c>
      <c r="AE40" s="63">
        <f>'行動援護'!V40</f>
        <v>24</v>
      </c>
      <c r="AF40" s="50">
        <f>'行動援護'!W40</f>
        <v>2</v>
      </c>
      <c r="AG40" s="64">
        <f>'行動援護'!X40</f>
        <v>24</v>
      </c>
      <c r="AH40" s="51">
        <f>'行動援護'!Y40</f>
        <v>3</v>
      </c>
      <c r="AI40" s="66">
        <f>'行動援護'!Z40</f>
        <v>36</v>
      </c>
      <c r="AJ40" s="49">
        <f>'重度障がい者等包括支援'!AA40</f>
        <v>0</v>
      </c>
      <c r="AK40" s="60">
        <f>'重度障がい者等包括支援'!AB40</f>
        <v>0</v>
      </c>
      <c r="AL40" s="47">
        <f>'重度障がい者等包括支援'!AC40</f>
        <v>0</v>
      </c>
      <c r="AM40" s="61">
        <f>'重度障がい者等包括支援'!AD40</f>
        <v>0</v>
      </c>
      <c r="AN40" s="48">
        <f>'重度障がい者等包括支援'!AE40</f>
        <v>4</v>
      </c>
      <c r="AO40" s="61">
        <f>'重度障がい者等包括支援'!AF40</f>
        <v>768</v>
      </c>
    </row>
    <row r="41" spans="2:41" s="31" customFormat="1" ht="24.75" customHeight="1">
      <c r="B41" s="30" t="s">
        <v>31</v>
      </c>
      <c r="C41" s="50">
        <f t="shared" si="1"/>
        <v>139</v>
      </c>
      <c r="D41" s="111">
        <f t="shared" si="2"/>
        <v>2410</v>
      </c>
      <c r="E41" s="50">
        <f t="shared" si="3"/>
        <v>145</v>
      </c>
      <c r="F41" s="111">
        <f t="shared" si="4"/>
        <v>2507</v>
      </c>
      <c r="G41" s="50">
        <f t="shared" si="5"/>
        <v>153</v>
      </c>
      <c r="H41" s="112">
        <f t="shared" si="6"/>
        <v>2738</v>
      </c>
      <c r="I41" s="91">
        <f>'居宅介護'!AA41</f>
        <v>108</v>
      </c>
      <c r="J41" s="92">
        <f>'居宅介護'!AB41</f>
        <v>1548</v>
      </c>
      <c r="K41" s="93">
        <f>'居宅介護'!AC41</f>
        <v>113</v>
      </c>
      <c r="L41" s="94">
        <f>'居宅介護'!AD41</f>
        <v>1623</v>
      </c>
      <c r="M41" s="95">
        <f>'居宅介護'!AE41</f>
        <v>118</v>
      </c>
      <c r="N41" s="92">
        <f>'居宅介護'!AF41</f>
        <v>1698</v>
      </c>
      <c r="O41" s="146">
        <f>'重度訪問介護'!U41</f>
        <v>4</v>
      </c>
      <c r="P41" s="147">
        <f>'重度訪問介護'!V41</f>
        <v>268</v>
      </c>
      <c r="Q41" s="148">
        <f>'重度訪問介護'!W41</f>
        <v>4</v>
      </c>
      <c r="R41" s="149">
        <f>'重度訪問介護'!X41</f>
        <v>268</v>
      </c>
      <c r="S41" s="150">
        <f>'重度訪問介護'!Y41</f>
        <v>6</v>
      </c>
      <c r="T41" s="147">
        <f>'重度訪問介護'!Z41</f>
        <v>402</v>
      </c>
      <c r="U41" s="83"/>
      <c r="V41" s="84"/>
      <c r="W41" s="73" t="s">
        <v>31</v>
      </c>
      <c r="X41" s="115">
        <f>'同行援護'!O41</f>
        <v>22</v>
      </c>
      <c r="Y41" s="116">
        <f>'同行援護'!P41</f>
        <v>484</v>
      </c>
      <c r="Z41" s="115">
        <f>'同行援護'!Q41</f>
        <v>23</v>
      </c>
      <c r="AA41" s="162">
        <f>'同行援護'!R41</f>
        <v>506</v>
      </c>
      <c r="AB41" s="159">
        <f>'同行援護'!S41</f>
        <v>24</v>
      </c>
      <c r="AC41" s="154">
        <f>'同行援護'!T41</f>
        <v>528</v>
      </c>
      <c r="AD41" s="51">
        <f>'行動援護'!U41</f>
        <v>5</v>
      </c>
      <c r="AE41" s="63">
        <f>'行動援護'!V41</f>
        <v>110</v>
      </c>
      <c r="AF41" s="50">
        <f>'行動援護'!W41</f>
        <v>5</v>
      </c>
      <c r="AG41" s="64">
        <f>'行動援護'!X41</f>
        <v>110</v>
      </c>
      <c r="AH41" s="51">
        <f>'行動援護'!Y41</f>
        <v>5</v>
      </c>
      <c r="AI41" s="66">
        <f>'行動援護'!Z41</f>
        <v>110</v>
      </c>
      <c r="AJ41" s="49">
        <f>'重度障がい者等包括支援'!AA41</f>
        <v>0</v>
      </c>
      <c r="AK41" s="60">
        <f>'重度障がい者等包括支援'!AB41</f>
        <v>0</v>
      </c>
      <c r="AL41" s="47">
        <f>'重度障がい者等包括支援'!AC41</f>
        <v>0</v>
      </c>
      <c r="AM41" s="61">
        <f>'重度障がい者等包括支援'!AD41</f>
        <v>0</v>
      </c>
      <c r="AN41" s="48">
        <f>'重度障がい者等包括支援'!AE41</f>
        <v>0</v>
      </c>
      <c r="AO41" s="61">
        <f>'重度障がい者等包括支援'!AF41</f>
        <v>0</v>
      </c>
    </row>
    <row r="42" spans="2:41" s="31" customFormat="1" ht="24.75" customHeight="1">
      <c r="B42" s="30" t="s">
        <v>32</v>
      </c>
      <c r="C42" s="50">
        <f t="shared" si="1"/>
        <v>52</v>
      </c>
      <c r="D42" s="111">
        <f t="shared" si="2"/>
        <v>1306</v>
      </c>
      <c r="E42" s="50">
        <f t="shared" si="3"/>
        <v>54</v>
      </c>
      <c r="F42" s="111">
        <f t="shared" si="4"/>
        <v>1339</v>
      </c>
      <c r="G42" s="50">
        <f t="shared" si="5"/>
        <v>56</v>
      </c>
      <c r="H42" s="112">
        <f t="shared" si="6"/>
        <v>1347</v>
      </c>
      <c r="I42" s="91">
        <f>'居宅介護'!AA42</f>
        <v>49</v>
      </c>
      <c r="J42" s="92">
        <f>'居宅介護'!AB42</f>
        <v>1012</v>
      </c>
      <c r="K42" s="93">
        <f>'居宅介護'!AC42</f>
        <v>51</v>
      </c>
      <c r="L42" s="94">
        <f>'居宅介護'!AD42</f>
        <v>1045</v>
      </c>
      <c r="M42" s="95">
        <f>'居宅介護'!AE42</f>
        <v>53</v>
      </c>
      <c r="N42" s="92">
        <f>'居宅介護'!AF42</f>
        <v>1053</v>
      </c>
      <c r="O42" s="146">
        <f>'重度訪問介護'!U42</f>
        <v>1</v>
      </c>
      <c r="P42" s="147">
        <f>'重度訪問介護'!V42</f>
        <v>219</v>
      </c>
      <c r="Q42" s="148">
        <f>'重度訪問介護'!W42</f>
        <v>1</v>
      </c>
      <c r="R42" s="149">
        <f>'重度訪問介護'!X42</f>
        <v>219</v>
      </c>
      <c r="S42" s="150">
        <f>'重度訪問介護'!Y42</f>
        <v>1</v>
      </c>
      <c r="T42" s="147">
        <f>'重度訪問介護'!Z42</f>
        <v>219</v>
      </c>
      <c r="U42" s="83"/>
      <c r="V42" s="84"/>
      <c r="W42" s="73" t="s">
        <v>32</v>
      </c>
      <c r="X42" s="115">
        <f>'同行援護'!O42</f>
        <v>2</v>
      </c>
      <c r="Y42" s="116">
        <f>'同行援護'!P42</f>
        <v>75</v>
      </c>
      <c r="Z42" s="115">
        <f>'同行援護'!Q42</f>
        <v>2</v>
      </c>
      <c r="AA42" s="162">
        <f>'同行援護'!R42</f>
        <v>75</v>
      </c>
      <c r="AB42" s="159">
        <f>'同行援護'!S42</f>
        <v>2</v>
      </c>
      <c r="AC42" s="154">
        <f>'同行援護'!T42</f>
        <v>75</v>
      </c>
      <c r="AD42" s="51">
        <f>'行動援護'!U42</f>
        <v>0</v>
      </c>
      <c r="AE42" s="63">
        <f>'行動援護'!V42</f>
        <v>0</v>
      </c>
      <c r="AF42" s="50">
        <f>'行動援護'!W42</f>
        <v>0</v>
      </c>
      <c r="AG42" s="64">
        <f>'行動援護'!X42</f>
        <v>0</v>
      </c>
      <c r="AH42" s="51">
        <f>'行動援護'!Y42</f>
        <v>0</v>
      </c>
      <c r="AI42" s="66">
        <f>'行動援護'!Z42</f>
        <v>0</v>
      </c>
      <c r="AJ42" s="49">
        <f>'重度障がい者等包括支援'!AA42</f>
        <v>0</v>
      </c>
      <c r="AK42" s="60">
        <f>'重度障がい者等包括支援'!AB42</f>
        <v>0</v>
      </c>
      <c r="AL42" s="47">
        <f>'重度障がい者等包括支援'!AC42</f>
        <v>0</v>
      </c>
      <c r="AM42" s="61">
        <f>'重度障がい者等包括支援'!AD42</f>
        <v>0</v>
      </c>
      <c r="AN42" s="48">
        <f>'重度障がい者等包括支援'!AE42</f>
        <v>0</v>
      </c>
      <c r="AO42" s="61">
        <f>'重度障がい者等包括支援'!AF42</f>
        <v>0</v>
      </c>
    </row>
    <row r="43" spans="2:41" s="31" customFormat="1" ht="24.75" customHeight="1">
      <c r="B43" s="30" t="s">
        <v>33</v>
      </c>
      <c r="C43" s="50">
        <f t="shared" si="1"/>
        <v>719</v>
      </c>
      <c r="D43" s="111">
        <f t="shared" si="2"/>
        <v>13225</v>
      </c>
      <c r="E43" s="50">
        <f t="shared" si="3"/>
        <v>799</v>
      </c>
      <c r="F43" s="111">
        <f t="shared" si="4"/>
        <v>14589</v>
      </c>
      <c r="G43" s="50">
        <f t="shared" si="5"/>
        <v>890</v>
      </c>
      <c r="H43" s="112">
        <f t="shared" si="6"/>
        <v>16116</v>
      </c>
      <c r="I43" s="91">
        <f>'居宅介護'!AA43</f>
        <v>559</v>
      </c>
      <c r="J43" s="92">
        <f>'居宅介護'!AB43</f>
        <v>7772</v>
      </c>
      <c r="K43" s="93">
        <f>'居宅介護'!AC43</f>
        <v>620</v>
      </c>
      <c r="L43" s="94">
        <f>'居宅介護'!AD43</f>
        <v>8626</v>
      </c>
      <c r="M43" s="95">
        <f>'居宅介護'!AE43</f>
        <v>690</v>
      </c>
      <c r="N43" s="92">
        <f>'居宅介護'!AF43</f>
        <v>9601</v>
      </c>
      <c r="O43" s="146">
        <f>'重度訪問介護'!U43</f>
        <v>42</v>
      </c>
      <c r="P43" s="147">
        <f>'重度訪問介護'!V43</f>
        <v>2873</v>
      </c>
      <c r="Q43" s="148">
        <f>'重度訪問介護'!W43</f>
        <v>44</v>
      </c>
      <c r="R43" s="149">
        <f>'重度訪問介護'!X43</f>
        <v>3010</v>
      </c>
      <c r="S43" s="150">
        <f>'重度訪問介護'!Y43</f>
        <v>46</v>
      </c>
      <c r="T43" s="147">
        <f>'重度訪問介護'!Z43</f>
        <v>3146</v>
      </c>
      <c r="U43" s="83"/>
      <c r="V43" s="84"/>
      <c r="W43" s="73" t="s">
        <v>33</v>
      </c>
      <c r="X43" s="115">
        <f>'同行援護'!O43</f>
        <v>118</v>
      </c>
      <c r="Y43" s="116">
        <f>'同行援護'!P43</f>
        <v>2580</v>
      </c>
      <c r="Z43" s="115">
        <f>'同行援護'!Q43</f>
        <v>135</v>
      </c>
      <c r="AA43" s="162">
        <f>'同行援護'!R43</f>
        <v>2953</v>
      </c>
      <c r="AB43" s="159">
        <f>'同行援護'!S43</f>
        <v>154</v>
      </c>
      <c r="AC43" s="154">
        <f>'同行援護'!T43</f>
        <v>3369</v>
      </c>
      <c r="AD43" s="51">
        <f>'行動援護'!U43</f>
        <v>0</v>
      </c>
      <c r="AE43" s="63">
        <f>'行動援護'!V43</f>
        <v>0</v>
      </c>
      <c r="AF43" s="50">
        <f>'行動援護'!W43</f>
        <v>0</v>
      </c>
      <c r="AG43" s="64">
        <f>'行動援護'!X43</f>
        <v>0</v>
      </c>
      <c r="AH43" s="51">
        <f>'行動援護'!Y43</f>
        <v>0</v>
      </c>
      <c r="AI43" s="66">
        <f>'行動援護'!Z43</f>
        <v>0</v>
      </c>
      <c r="AJ43" s="49">
        <f>'重度障がい者等包括支援'!AA43</f>
        <v>0</v>
      </c>
      <c r="AK43" s="60">
        <f>'重度障がい者等包括支援'!AB43</f>
        <v>0</v>
      </c>
      <c r="AL43" s="47">
        <f>'重度障がい者等包括支援'!AC43</f>
        <v>0</v>
      </c>
      <c r="AM43" s="61">
        <f>'重度障がい者等包括支援'!AD43</f>
        <v>0</v>
      </c>
      <c r="AN43" s="48">
        <f>'重度障がい者等包括支援'!AE43</f>
        <v>0</v>
      </c>
      <c r="AO43" s="61">
        <f>'重度障がい者等包括支援'!AF43</f>
        <v>0</v>
      </c>
    </row>
    <row r="44" spans="2:41" s="31" customFormat="1" ht="24.75" customHeight="1">
      <c r="B44" s="30" t="s">
        <v>34</v>
      </c>
      <c r="C44" s="50">
        <f t="shared" si="1"/>
        <v>209</v>
      </c>
      <c r="D44" s="111">
        <f t="shared" si="2"/>
        <v>5819</v>
      </c>
      <c r="E44" s="50">
        <f t="shared" si="3"/>
        <v>219</v>
      </c>
      <c r="F44" s="111">
        <f t="shared" si="4"/>
        <v>6122</v>
      </c>
      <c r="G44" s="50">
        <f t="shared" si="5"/>
        <v>227</v>
      </c>
      <c r="H44" s="112">
        <f t="shared" si="6"/>
        <v>6388</v>
      </c>
      <c r="I44" s="91">
        <f>'居宅介護'!AA44</f>
        <v>159</v>
      </c>
      <c r="J44" s="92">
        <f>'居宅介護'!AB44</f>
        <v>2941</v>
      </c>
      <c r="K44" s="93">
        <f>'居宅介護'!AC44</f>
        <v>167</v>
      </c>
      <c r="L44" s="94">
        <f>'居宅介護'!AD44</f>
        <v>3051</v>
      </c>
      <c r="M44" s="95">
        <f>'居宅介護'!AE44</f>
        <v>173</v>
      </c>
      <c r="N44" s="92">
        <f>'居宅介護'!AF44</f>
        <v>3124</v>
      </c>
      <c r="O44" s="146">
        <f>'重度訪問介護'!U44</f>
        <v>9</v>
      </c>
      <c r="P44" s="147">
        <f>'重度訪問介護'!V44</f>
        <v>1413</v>
      </c>
      <c r="Q44" s="148">
        <f>'重度訪問介護'!W44</f>
        <v>10</v>
      </c>
      <c r="R44" s="149">
        <f>'重度訪問介護'!X44</f>
        <v>1570</v>
      </c>
      <c r="S44" s="150">
        <f>'重度訪問介護'!Y44</f>
        <v>11</v>
      </c>
      <c r="T44" s="147">
        <f>'重度訪問介護'!Z44</f>
        <v>1727</v>
      </c>
      <c r="U44" s="83"/>
      <c r="V44" s="84"/>
      <c r="W44" s="73" t="s">
        <v>34</v>
      </c>
      <c r="X44" s="115">
        <f>'同行援護'!O44</f>
        <v>41</v>
      </c>
      <c r="Y44" s="116">
        <f>'同行援護'!P44</f>
        <v>1465</v>
      </c>
      <c r="Z44" s="115">
        <f>'同行援護'!Q44</f>
        <v>42</v>
      </c>
      <c r="AA44" s="162">
        <f>'同行援護'!R44</f>
        <v>1501</v>
      </c>
      <c r="AB44" s="159">
        <f>'同行援護'!S44</f>
        <v>43</v>
      </c>
      <c r="AC44" s="154">
        <f>'同行援護'!T44</f>
        <v>1537</v>
      </c>
      <c r="AD44" s="51">
        <f>'行動援護'!U44</f>
        <v>0</v>
      </c>
      <c r="AE44" s="63">
        <f>'行動援護'!V44</f>
        <v>0</v>
      </c>
      <c r="AF44" s="50">
        <f>'行動援護'!W44</f>
        <v>0</v>
      </c>
      <c r="AG44" s="64">
        <f>'行動援護'!X44</f>
        <v>0</v>
      </c>
      <c r="AH44" s="51">
        <f>'行動援護'!Y44</f>
        <v>0</v>
      </c>
      <c r="AI44" s="66">
        <f>'行動援護'!Z44</f>
        <v>0</v>
      </c>
      <c r="AJ44" s="49">
        <f>'重度障がい者等包括支援'!AA44</f>
        <v>0</v>
      </c>
      <c r="AK44" s="60">
        <f>'重度障がい者等包括支援'!AB44</f>
        <v>0</v>
      </c>
      <c r="AL44" s="47">
        <f>'重度障がい者等包括支援'!AC44</f>
        <v>0</v>
      </c>
      <c r="AM44" s="61">
        <f>'重度障がい者等包括支援'!AD44</f>
        <v>0</v>
      </c>
      <c r="AN44" s="48">
        <f>'重度障がい者等包括支援'!AE44</f>
        <v>0</v>
      </c>
      <c r="AO44" s="61">
        <f>'重度障がい者等包括支援'!AF44</f>
        <v>0</v>
      </c>
    </row>
    <row r="45" spans="2:41" s="31" customFormat="1" ht="24.75" customHeight="1">
      <c r="B45" s="30" t="s">
        <v>35</v>
      </c>
      <c r="C45" s="50">
        <f t="shared" si="1"/>
        <v>233</v>
      </c>
      <c r="D45" s="111">
        <f t="shared" si="2"/>
        <v>6352</v>
      </c>
      <c r="E45" s="50">
        <f t="shared" si="3"/>
        <v>264</v>
      </c>
      <c r="F45" s="111">
        <f t="shared" si="4"/>
        <v>7461</v>
      </c>
      <c r="G45" s="50">
        <f t="shared" si="5"/>
        <v>299</v>
      </c>
      <c r="H45" s="112">
        <f t="shared" si="6"/>
        <v>8789</v>
      </c>
      <c r="I45" s="91">
        <f>'居宅介護'!AA45</f>
        <v>183</v>
      </c>
      <c r="J45" s="92">
        <f>'居宅介護'!AB45</f>
        <v>3604</v>
      </c>
      <c r="K45" s="93">
        <f>'居宅介護'!AC45</f>
        <v>203</v>
      </c>
      <c r="L45" s="94">
        <f>'居宅介護'!AD45</f>
        <v>4138</v>
      </c>
      <c r="M45" s="95">
        <f>'居宅介護'!AE45</f>
        <v>226</v>
      </c>
      <c r="N45" s="92">
        <f>'居宅介護'!AF45</f>
        <v>4753</v>
      </c>
      <c r="O45" s="146">
        <f>'重度訪問介護'!U45</f>
        <v>30</v>
      </c>
      <c r="P45" s="147">
        <f>'重度訪問介護'!V45</f>
        <v>2412</v>
      </c>
      <c r="Q45" s="148">
        <f>'重度訪問介護'!W45</f>
        <v>37</v>
      </c>
      <c r="R45" s="149">
        <f>'重度訪問介護'!X45</f>
        <v>2986</v>
      </c>
      <c r="S45" s="150">
        <f>'重度訪問介護'!Y45</f>
        <v>45</v>
      </c>
      <c r="T45" s="147">
        <f>'重度訪問介護'!Z45</f>
        <v>3697</v>
      </c>
      <c r="U45" s="83"/>
      <c r="V45" s="84"/>
      <c r="W45" s="73" t="s">
        <v>35</v>
      </c>
      <c r="X45" s="115">
        <f>'同行援護'!O45</f>
        <v>20</v>
      </c>
      <c r="Y45" s="116">
        <f>'同行援護'!P45</f>
        <v>336</v>
      </c>
      <c r="Z45" s="115">
        <f>'同行援護'!Q45</f>
        <v>24</v>
      </c>
      <c r="AA45" s="162">
        <f>'同行援護'!R45</f>
        <v>337</v>
      </c>
      <c r="AB45" s="159">
        <f>'同行援護'!S45</f>
        <v>28</v>
      </c>
      <c r="AC45" s="154">
        <f>'同行援護'!T45</f>
        <v>339</v>
      </c>
      <c r="AD45" s="51">
        <f>'行動援護'!U45</f>
        <v>0</v>
      </c>
      <c r="AE45" s="63">
        <f>'行動援護'!V45</f>
        <v>0</v>
      </c>
      <c r="AF45" s="50">
        <f>'行動援護'!W45</f>
        <v>0</v>
      </c>
      <c r="AG45" s="64">
        <f>'行動援護'!X45</f>
        <v>0</v>
      </c>
      <c r="AH45" s="51">
        <f>'行動援護'!Y45</f>
        <v>0</v>
      </c>
      <c r="AI45" s="66">
        <f>'行動援護'!Z45</f>
        <v>0</v>
      </c>
      <c r="AJ45" s="49">
        <f>'重度障がい者等包括支援'!AA45</f>
        <v>0</v>
      </c>
      <c r="AK45" s="60">
        <f>'重度障がい者等包括支援'!AB45</f>
        <v>0</v>
      </c>
      <c r="AL45" s="47">
        <f>'重度障がい者等包括支援'!AC45</f>
        <v>0</v>
      </c>
      <c r="AM45" s="61">
        <f>'重度障がい者等包括支援'!AD45</f>
        <v>0</v>
      </c>
      <c r="AN45" s="48">
        <f>'重度障がい者等包括支援'!AE45</f>
        <v>0</v>
      </c>
      <c r="AO45" s="61">
        <f>'重度障がい者等包括支援'!AF45</f>
        <v>0</v>
      </c>
    </row>
    <row r="46" spans="2:41" s="31" customFormat="1" ht="24.75" customHeight="1">
      <c r="B46" s="30" t="s">
        <v>36</v>
      </c>
      <c r="C46" s="50">
        <f t="shared" si="1"/>
        <v>180</v>
      </c>
      <c r="D46" s="111">
        <f t="shared" si="2"/>
        <v>5409</v>
      </c>
      <c r="E46" s="50">
        <f t="shared" si="3"/>
        <v>191</v>
      </c>
      <c r="F46" s="111">
        <f t="shared" si="4"/>
        <v>5598</v>
      </c>
      <c r="G46" s="50">
        <f t="shared" si="5"/>
        <v>202</v>
      </c>
      <c r="H46" s="112">
        <f t="shared" si="6"/>
        <v>5789</v>
      </c>
      <c r="I46" s="91">
        <f>'居宅介護'!AA46</f>
        <v>133</v>
      </c>
      <c r="J46" s="92">
        <f>'居宅介護'!AB46</f>
        <v>2522</v>
      </c>
      <c r="K46" s="93">
        <f>'居宅介護'!AC46</f>
        <v>143</v>
      </c>
      <c r="L46" s="94">
        <f>'居宅介護'!AD46</f>
        <v>2678</v>
      </c>
      <c r="M46" s="95">
        <f>'居宅介護'!AE46</f>
        <v>153</v>
      </c>
      <c r="N46" s="92">
        <f>'居宅介護'!AF46</f>
        <v>2836</v>
      </c>
      <c r="O46" s="146">
        <f>'重度訪問介護'!U46</f>
        <v>9</v>
      </c>
      <c r="P46" s="147">
        <f>'重度訪問介護'!V46</f>
        <v>1577</v>
      </c>
      <c r="Q46" s="148">
        <f>'重度訪問介護'!W46</f>
        <v>9</v>
      </c>
      <c r="R46" s="149">
        <f>'重度訪問介護'!X46</f>
        <v>1577</v>
      </c>
      <c r="S46" s="150">
        <f>'重度訪問介護'!Y46</f>
        <v>9</v>
      </c>
      <c r="T46" s="147">
        <f>'重度訪問介護'!Z46</f>
        <v>1577</v>
      </c>
      <c r="U46" s="83"/>
      <c r="V46" s="84"/>
      <c r="W46" s="73" t="s">
        <v>36</v>
      </c>
      <c r="X46" s="115">
        <f>'同行援護'!O46</f>
        <v>21</v>
      </c>
      <c r="Y46" s="116">
        <f>'同行援護'!P46</f>
        <v>631</v>
      </c>
      <c r="Z46" s="115">
        <f>'同行援護'!Q46</f>
        <v>21</v>
      </c>
      <c r="AA46" s="162">
        <f>'同行援護'!R46</f>
        <v>631</v>
      </c>
      <c r="AB46" s="159">
        <f>'同行援護'!S46</f>
        <v>21</v>
      </c>
      <c r="AC46" s="154">
        <f>'同行援護'!T46</f>
        <v>631</v>
      </c>
      <c r="AD46" s="51">
        <f>'行動援護'!U46</f>
        <v>17</v>
      </c>
      <c r="AE46" s="63">
        <f>'行動援護'!V46</f>
        <v>679</v>
      </c>
      <c r="AF46" s="50">
        <f>'行動援護'!W46</f>
        <v>18</v>
      </c>
      <c r="AG46" s="64">
        <f>'行動援護'!X46</f>
        <v>712</v>
      </c>
      <c r="AH46" s="51">
        <f>'行動援護'!Y46</f>
        <v>19</v>
      </c>
      <c r="AI46" s="66">
        <f>'行動援護'!Z46</f>
        <v>745</v>
      </c>
      <c r="AJ46" s="49">
        <f>'重度障がい者等包括支援'!AA46</f>
        <v>0</v>
      </c>
      <c r="AK46" s="60">
        <f>'重度障がい者等包括支援'!AB46</f>
        <v>0</v>
      </c>
      <c r="AL46" s="47">
        <f>'重度障がい者等包括支援'!AC46</f>
        <v>0</v>
      </c>
      <c r="AM46" s="61">
        <f>'重度障がい者等包括支援'!AD46</f>
        <v>0</v>
      </c>
      <c r="AN46" s="48">
        <f>'重度障がい者等包括支援'!AE46</f>
        <v>0</v>
      </c>
      <c r="AO46" s="61">
        <f>'重度障がい者等包括支援'!AF46</f>
        <v>0</v>
      </c>
    </row>
    <row r="47" spans="2:41" s="31" customFormat="1" ht="24.75" customHeight="1">
      <c r="B47" s="30" t="s">
        <v>37</v>
      </c>
      <c r="C47" s="50">
        <f t="shared" si="1"/>
        <v>198</v>
      </c>
      <c r="D47" s="111">
        <f t="shared" si="2"/>
        <v>3939</v>
      </c>
      <c r="E47" s="50">
        <f t="shared" si="3"/>
        <v>217</v>
      </c>
      <c r="F47" s="111">
        <f t="shared" si="4"/>
        <v>4309</v>
      </c>
      <c r="G47" s="50">
        <f t="shared" si="5"/>
        <v>236</v>
      </c>
      <c r="H47" s="112">
        <f t="shared" si="6"/>
        <v>4681</v>
      </c>
      <c r="I47" s="91">
        <f>'居宅介護'!AA47</f>
        <v>157</v>
      </c>
      <c r="J47" s="92">
        <f>'居宅介護'!AB47</f>
        <v>2709</v>
      </c>
      <c r="K47" s="93">
        <f>'居宅介護'!AC47</f>
        <v>173</v>
      </c>
      <c r="L47" s="94">
        <f>'居宅介護'!AD47</f>
        <v>2999</v>
      </c>
      <c r="M47" s="95">
        <f>'居宅介護'!AE47</f>
        <v>189</v>
      </c>
      <c r="N47" s="92">
        <f>'居宅介護'!AF47</f>
        <v>3290</v>
      </c>
      <c r="O47" s="146">
        <f>'重度訪問介護'!U47</f>
        <v>2</v>
      </c>
      <c r="P47" s="147">
        <f>'重度訪問介護'!V47</f>
        <v>260</v>
      </c>
      <c r="Q47" s="148">
        <f>'重度訪問介護'!W47</f>
        <v>2</v>
      </c>
      <c r="R47" s="149">
        <f>'重度訪問介護'!X47</f>
        <v>260</v>
      </c>
      <c r="S47" s="150">
        <f>'重度訪問介護'!Y47</f>
        <v>2</v>
      </c>
      <c r="T47" s="147">
        <f>'重度訪問介護'!Z47</f>
        <v>260</v>
      </c>
      <c r="U47" s="83"/>
      <c r="V47" s="84"/>
      <c r="W47" s="73" t="s">
        <v>37</v>
      </c>
      <c r="X47" s="115">
        <f>'同行援護'!O47</f>
        <v>34</v>
      </c>
      <c r="Y47" s="116">
        <f>'同行援護'!P47</f>
        <v>910</v>
      </c>
      <c r="Z47" s="115">
        <f>'同行援護'!Q47</f>
        <v>37</v>
      </c>
      <c r="AA47" s="162">
        <f>'同行援護'!R47</f>
        <v>990</v>
      </c>
      <c r="AB47" s="159">
        <f>'同行援護'!S47</f>
        <v>40</v>
      </c>
      <c r="AC47" s="154">
        <f>'同行援護'!T47</f>
        <v>1071</v>
      </c>
      <c r="AD47" s="51">
        <f>'行動援護'!U47</f>
        <v>5</v>
      </c>
      <c r="AE47" s="63">
        <f>'行動援護'!V47</f>
        <v>60</v>
      </c>
      <c r="AF47" s="50">
        <f>'行動援護'!W47</f>
        <v>5</v>
      </c>
      <c r="AG47" s="64">
        <f>'行動援護'!X47</f>
        <v>60</v>
      </c>
      <c r="AH47" s="51">
        <f>'行動援護'!Y47</f>
        <v>5</v>
      </c>
      <c r="AI47" s="66">
        <f>'行動援護'!Z47</f>
        <v>60</v>
      </c>
      <c r="AJ47" s="49">
        <f>'重度障がい者等包括支援'!AA47</f>
        <v>0</v>
      </c>
      <c r="AK47" s="60">
        <f>'重度障がい者等包括支援'!AB47</f>
        <v>0</v>
      </c>
      <c r="AL47" s="47">
        <f>'重度障がい者等包括支援'!AC47</f>
        <v>0</v>
      </c>
      <c r="AM47" s="61">
        <f>'重度障がい者等包括支援'!AD47</f>
        <v>0</v>
      </c>
      <c r="AN47" s="48">
        <f>'重度障がい者等包括支援'!AE47</f>
        <v>0</v>
      </c>
      <c r="AO47" s="61">
        <f>'重度障がい者等包括支援'!AF47</f>
        <v>0</v>
      </c>
    </row>
    <row r="48" spans="2:41" s="31" customFormat="1" ht="24.75" customHeight="1">
      <c r="B48" s="30" t="s">
        <v>38</v>
      </c>
      <c r="C48" s="50">
        <f t="shared" si="1"/>
        <v>67</v>
      </c>
      <c r="D48" s="111">
        <f t="shared" si="2"/>
        <v>2115</v>
      </c>
      <c r="E48" s="50">
        <f t="shared" si="3"/>
        <v>73</v>
      </c>
      <c r="F48" s="111">
        <f t="shared" si="4"/>
        <v>2455</v>
      </c>
      <c r="G48" s="50">
        <f t="shared" si="5"/>
        <v>84</v>
      </c>
      <c r="H48" s="112">
        <f t="shared" si="6"/>
        <v>3305</v>
      </c>
      <c r="I48" s="91">
        <f>'居宅介護'!AA48</f>
        <v>48</v>
      </c>
      <c r="J48" s="92">
        <f>'居宅介護'!AB48</f>
        <v>921</v>
      </c>
      <c r="K48" s="93">
        <f>'居宅介護'!AC48</f>
        <v>52</v>
      </c>
      <c r="L48" s="94">
        <f>'居宅介護'!AD48</f>
        <v>1012</v>
      </c>
      <c r="M48" s="95">
        <f>'居宅介護'!AE48</f>
        <v>58</v>
      </c>
      <c r="N48" s="92">
        <f>'居宅介護'!AF48</f>
        <v>1133</v>
      </c>
      <c r="O48" s="146">
        <f>'重度訪問介護'!U48</f>
        <v>4</v>
      </c>
      <c r="P48" s="147">
        <f>'重度訪問介護'!V48</f>
        <v>922</v>
      </c>
      <c r="Q48" s="148">
        <f>'重度訪問介護'!W48</f>
        <v>5</v>
      </c>
      <c r="R48" s="149">
        <f>'重度訪問介護'!X48</f>
        <v>1153</v>
      </c>
      <c r="S48" s="150">
        <f>'重度訪問介護'!Y48</f>
        <v>8</v>
      </c>
      <c r="T48" s="147">
        <f>'重度訪問介護'!Z48</f>
        <v>1844</v>
      </c>
      <c r="U48" s="83"/>
      <c r="V48" s="84"/>
      <c r="W48" s="73" t="s">
        <v>38</v>
      </c>
      <c r="X48" s="115">
        <f>'同行援護'!O48</f>
        <v>15</v>
      </c>
      <c r="Y48" s="116">
        <f>'同行援護'!P48</f>
        <v>272</v>
      </c>
      <c r="Z48" s="115">
        <f>'同行援護'!Q48</f>
        <v>16</v>
      </c>
      <c r="AA48" s="162">
        <f>'同行援護'!R48</f>
        <v>290</v>
      </c>
      <c r="AB48" s="159">
        <f>'同行援護'!S48</f>
        <v>17</v>
      </c>
      <c r="AC48" s="154">
        <f>'同行援護'!T48</f>
        <v>308</v>
      </c>
      <c r="AD48" s="51">
        <f>'行動援護'!U48</f>
        <v>0</v>
      </c>
      <c r="AE48" s="63">
        <f>'行動援護'!V48</f>
        <v>0</v>
      </c>
      <c r="AF48" s="50">
        <f>'行動援護'!W48</f>
        <v>0</v>
      </c>
      <c r="AG48" s="64">
        <f>'行動援護'!X48</f>
        <v>0</v>
      </c>
      <c r="AH48" s="51">
        <f>'行動援護'!Y48</f>
        <v>1</v>
      </c>
      <c r="AI48" s="66">
        <f>'行動援護'!Z48</f>
        <v>20</v>
      </c>
      <c r="AJ48" s="49">
        <f>'重度障がい者等包括支援'!AA48</f>
        <v>0</v>
      </c>
      <c r="AK48" s="60">
        <f>'重度障がい者等包括支援'!AB48</f>
        <v>0</v>
      </c>
      <c r="AL48" s="47">
        <f>'重度障がい者等包括支援'!AC48</f>
        <v>0</v>
      </c>
      <c r="AM48" s="61">
        <f>'重度障がい者等包括支援'!AD48</f>
        <v>0</v>
      </c>
      <c r="AN48" s="48">
        <f>'重度障がい者等包括支援'!AE48</f>
        <v>0</v>
      </c>
      <c r="AO48" s="61">
        <f>'重度障がい者等包括支援'!AF48</f>
        <v>0</v>
      </c>
    </row>
    <row r="49" spans="2:41" s="31" customFormat="1" ht="24.75" customHeight="1">
      <c r="B49" s="30" t="s">
        <v>39</v>
      </c>
      <c r="C49" s="50">
        <f t="shared" si="1"/>
        <v>32</v>
      </c>
      <c r="D49" s="111">
        <f t="shared" si="2"/>
        <v>1162</v>
      </c>
      <c r="E49" s="50">
        <f t="shared" si="3"/>
        <v>35</v>
      </c>
      <c r="F49" s="111">
        <f t="shared" si="4"/>
        <v>1248</v>
      </c>
      <c r="G49" s="50">
        <f t="shared" si="5"/>
        <v>36</v>
      </c>
      <c r="H49" s="112">
        <f t="shared" si="6"/>
        <v>1282</v>
      </c>
      <c r="I49" s="91">
        <f>'居宅介護'!AA49</f>
        <v>27</v>
      </c>
      <c r="J49" s="92">
        <f>'居宅介護'!AB49</f>
        <v>718</v>
      </c>
      <c r="K49" s="93">
        <f>'居宅介護'!AC49</f>
        <v>30</v>
      </c>
      <c r="L49" s="94">
        <f>'居宅介護'!AD49</f>
        <v>804</v>
      </c>
      <c r="M49" s="95">
        <f>'居宅介護'!AE49</f>
        <v>31</v>
      </c>
      <c r="N49" s="96">
        <f>'居宅介護'!AF49</f>
        <v>838</v>
      </c>
      <c r="O49" s="146">
        <f>'重度訪問介護'!U49</f>
        <v>1</v>
      </c>
      <c r="P49" s="147">
        <f>'重度訪問介護'!V49</f>
        <v>284</v>
      </c>
      <c r="Q49" s="148">
        <f>'重度訪問介護'!W49</f>
        <v>1</v>
      </c>
      <c r="R49" s="149">
        <f>'重度訪問介護'!X49</f>
        <v>284</v>
      </c>
      <c r="S49" s="150">
        <f>'重度訪問介護'!Y49</f>
        <v>1</v>
      </c>
      <c r="T49" s="147">
        <f>'重度訪問介護'!Z49</f>
        <v>284</v>
      </c>
      <c r="U49" s="83"/>
      <c r="V49" s="84"/>
      <c r="W49" s="73" t="s">
        <v>39</v>
      </c>
      <c r="X49" s="115">
        <f>'同行援護'!O49</f>
        <v>4</v>
      </c>
      <c r="Y49" s="116">
        <f>'同行援護'!P49</f>
        <v>160</v>
      </c>
      <c r="Z49" s="115">
        <f>'同行援護'!Q49</f>
        <v>4</v>
      </c>
      <c r="AA49" s="162">
        <f>'同行援護'!R49</f>
        <v>160</v>
      </c>
      <c r="AB49" s="159">
        <f>'同行援護'!S49</f>
        <v>4</v>
      </c>
      <c r="AC49" s="154">
        <f>'同行援護'!T49</f>
        <v>160</v>
      </c>
      <c r="AD49" s="51">
        <f>'行動援護'!U49</f>
        <v>0</v>
      </c>
      <c r="AE49" s="63">
        <f>'行動援護'!V49</f>
        <v>0</v>
      </c>
      <c r="AF49" s="50">
        <f>'行動援護'!W49</f>
        <v>0</v>
      </c>
      <c r="AG49" s="64">
        <f>'行動援護'!X49</f>
        <v>0</v>
      </c>
      <c r="AH49" s="51">
        <f>'行動援護'!Y49</f>
        <v>0</v>
      </c>
      <c r="AI49" s="66">
        <f>'行動援護'!Z49</f>
        <v>0</v>
      </c>
      <c r="AJ49" s="49">
        <f>'重度障がい者等包括支援'!AA49</f>
        <v>0</v>
      </c>
      <c r="AK49" s="60">
        <f>'重度障がい者等包括支援'!AB49</f>
        <v>0</v>
      </c>
      <c r="AL49" s="47">
        <f>'重度障がい者等包括支援'!AC49</f>
        <v>0</v>
      </c>
      <c r="AM49" s="61">
        <f>'重度障がい者等包括支援'!AD49</f>
        <v>0</v>
      </c>
      <c r="AN49" s="48">
        <f>'重度障がい者等包括支援'!AE49</f>
        <v>0</v>
      </c>
      <c r="AO49" s="61">
        <f>'重度障がい者等包括支援'!AF49</f>
        <v>0</v>
      </c>
    </row>
    <row r="50" spans="2:41" s="31" customFormat="1" ht="24.75" customHeight="1" thickBot="1">
      <c r="B50" s="32" t="s">
        <v>40</v>
      </c>
      <c r="C50" s="52">
        <f t="shared" si="1"/>
        <v>46</v>
      </c>
      <c r="D50" s="113">
        <f t="shared" si="2"/>
        <v>1041</v>
      </c>
      <c r="E50" s="52">
        <f t="shared" si="3"/>
        <v>46</v>
      </c>
      <c r="F50" s="113">
        <f t="shared" si="4"/>
        <v>1059</v>
      </c>
      <c r="G50" s="52">
        <f t="shared" si="5"/>
        <v>47</v>
      </c>
      <c r="H50" s="114">
        <f t="shared" si="6"/>
        <v>1080</v>
      </c>
      <c r="I50" s="97">
        <f>'居宅介護'!AA50</f>
        <v>39</v>
      </c>
      <c r="J50" s="98">
        <f>'居宅介護'!AB50</f>
        <v>854</v>
      </c>
      <c r="K50" s="99">
        <f>'居宅介護'!AC50</f>
        <v>39</v>
      </c>
      <c r="L50" s="100">
        <f>'居宅介護'!AD50</f>
        <v>871</v>
      </c>
      <c r="M50" s="101">
        <f>'居宅介護'!AE50</f>
        <v>40</v>
      </c>
      <c r="N50" s="102">
        <f>'居宅介護'!AF50</f>
        <v>892</v>
      </c>
      <c r="O50" s="146">
        <f>'重度訪問介護'!U50</f>
        <v>0</v>
      </c>
      <c r="P50" s="147">
        <f>'重度訪問介護'!V50</f>
        <v>0</v>
      </c>
      <c r="Q50" s="148">
        <f>'重度訪問介護'!W50</f>
        <v>0</v>
      </c>
      <c r="R50" s="149">
        <f>'重度訪問介護'!X50</f>
        <v>0</v>
      </c>
      <c r="S50" s="150">
        <f>'重度訪問介護'!Y50</f>
        <v>0</v>
      </c>
      <c r="T50" s="147">
        <f>'重度訪問介護'!Z50</f>
        <v>0</v>
      </c>
      <c r="U50" s="83"/>
      <c r="V50" s="84"/>
      <c r="W50" s="74" t="s">
        <v>40</v>
      </c>
      <c r="X50" s="152">
        <f>'同行援護'!O50</f>
        <v>6</v>
      </c>
      <c r="Y50" s="157">
        <f>'同行援護'!P50</f>
        <v>175</v>
      </c>
      <c r="Z50" s="152">
        <f>'同行援護'!Q50</f>
        <v>6</v>
      </c>
      <c r="AA50" s="163">
        <f>'同行援護'!R50</f>
        <v>176</v>
      </c>
      <c r="AB50" s="160">
        <f>'同行援護'!S50</f>
        <v>6</v>
      </c>
      <c r="AC50" s="155">
        <f>'同行援護'!T50</f>
        <v>176</v>
      </c>
      <c r="AD50" s="109">
        <f>'行動援護'!U50</f>
        <v>1</v>
      </c>
      <c r="AE50" s="108">
        <f>'行動援護'!V50</f>
        <v>12</v>
      </c>
      <c r="AF50" s="52">
        <f>'行動援護'!W50</f>
        <v>1</v>
      </c>
      <c r="AG50" s="65">
        <f>'行動援護'!X50</f>
        <v>12</v>
      </c>
      <c r="AH50" s="109">
        <f>'行動援護'!Y50</f>
        <v>1</v>
      </c>
      <c r="AI50" s="110">
        <f>'行動援護'!Z50</f>
        <v>12</v>
      </c>
      <c r="AJ50" s="49">
        <f>'重度障がい者等包括支援'!AA50</f>
        <v>0</v>
      </c>
      <c r="AK50" s="60">
        <f>'重度障がい者等包括支援'!AB50</f>
        <v>0</v>
      </c>
      <c r="AL50" s="47">
        <f>'重度障がい者等包括支援'!AC50</f>
        <v>0</v>
      </c>
      <c r="AM50" s="61">
        <f>'重度障がい者等包括支援'!AD50</f>
        <v>0</v>
      </c>
      <c r="AN50" s="48">
        <f>'重度障がい者等包括支援'!AE50</f>
        <v>0</v>
      </c>
      <c r="AO50" s="61">
        <f>'重度障がい者等包括支援'!AF50</f>
        <v>0</v>
      </c>
    </row>
    <row r="51" spans="2:41" s="34" customFormat="1" ht="46.5" customHeight="1" thickBot="1">
      <c r="B51" s="33" t="s">
        <v>43</v>
      </c>
      <c r="C51" s="36">
        <f>SUM(C8:C50)</f>
        <v>29717</v>
      </c>
      <c r="D51" s="54">
        <f aca="true" t="shared" si="7" ref="D51:T51">SUM(D8:D50)</f>
        <v>1008088</v>
      </c>
      <c r="E51" s="36">
        <f t="shared" si="7"/>
        <v>32032</v>
      </c>
      <c r="F51" s="54">
        <f t="shared" si="7"/>
        <v>1092343</v>
      </c>
      <c r="G51" s="36">
        <f t="shared" si="7"/>
        <v>34376</v>
      </c>
      <c r="H51" s="54">
        <f t="shared" si="7"/>
        <v>1168167</v>
      </c>
      <c r="I51" s="103">
        <f t="shared" si="7"/>
        <v>22980</v>
      </c>
      <c r="J51" s="104">
        <f t="shared" si="7"/>
        <v>473154</v>
      </c>
      <c r="K51" s="105">
        <f t="shared" si="7"/>
        <v>24787</v>
      </c>
      <c r="L51" s="104">
        <f t="shared" si="7"/>
        <v>509731</v>
      </c>
      <c r="M51" s="105">
        <f t="shared" si="7"/>
        <v>26695</v>
      </c>
      <c r="N51" s="106">
        <f t="shared" si="7"/>
        <v>547800</v>
      </c>
      <c r="O51" s="39">
        <f t="shared" si="7"/>
        <v>2799</v>
      </c>
      <c r="P51" s="54">
        <f t="shared" si="7"/>
        <v>428500</v>
      </c>
      <c r="Q51" s="36">
        <f t="shared" si="7"/>
        <v>3088</v>
      </c>
      <c r="R51" s="54">
        <f t="shared" si="7"/>
        <v>470754</v>
      </c>
      <c r="S51" s="36">
        <f t="shared" si="7"/>
        <v>3293</v>
      </c>
      <c r="T51" s="54">
        <f t="shared" si="7"/>
        <v>502020</v>
      </c>
      <c r="U51" s="85"/>
      <c r="V51" s="86"/>
      <c r="W51" s="75" t="s">
        <v>43</v>
      </c>
      <c r="X51" s="36">
        <f aca="true" t="shared" si="8" ref="X51:AO51">SUM(X8:X50)</f>
        <v>3288</v>
      </c>
      <c r="Y51" s="54">
        <f t="shared" si="8"/>
        <v>89699</v>
      </c>
      <c r="Z51" s="36">
        <f t="shared" si="8"/>
        <v>3447</v>
      </c>
      <c r="AA51" s="54">
        <f t="shared" si="8"/>
        <v>93752</v>
      </c>
      <c r="AB51" s="36">
        <f t="shared" si="8"/>
        <v>3610</v>
      </c>
      <c r="AC51" s="54">
        <f t="shared" si="8"/>
        <v>97907</v>
      </c>
      <c r="AD51" s="88">
        <f t="shared" si="8"/>
        <v>634</v>
      </c>
      <c r="AE51" s="89">
        <f t="shared" si="8"/>
        <v>14951</v>
      </c>
      <c r="AF51" s="40">
        <f t="shared" si="8"/>
        <v>694</v>
      </c>
      <c r="AG51" s="89">
        <f t="shared" si="8"/>
        <v>16322</v>
      </c>
      <c r="AH51" s="40">
        <f t="shared" si="8"/>
        <v>758</v>
      </c>
      <c r="AI51" s="90">
        <f t="shared" si="8"/>
        <v>17888</v>
      </c>
      <c r="AJ51" s="39">
        <f t="shared" si="8"/>
        <v>16</v>
      </c>
      <c r="AK51" s="54">
        <f t="shared" si="8"/>
        <v>1784</v>
      </c>
      <c r="AL51" s="36">
        <f t="shared" si="8"/>
        <v>16</v>
      </c>
      <c r="AM51" s="54">
        <f t="shared" si="8"/>
        <v>1784</v>
      </c>
      <c r="AN51" s="36">
        <f t="shared" si="8"/>
        <v>20</v>
      </c>
      <c r="AO51" s="53">
        <f t="shared" si="8"/>
        <v>2552</v>
      </c>
    </row>
    <row r="52" spans="2:23" ht="24" customHeight="1">
      <c r="B52" s="2"/>
      <c r="C52" s="5"/>
      <c r="D52" s="5"/>
      <c r="G52" s="5"/>
      <c r="H52" s="5"/>
      <c r="I52" s="5"/>
      <c r="O52" s="5"/>
      <c r="U52" s="76"/>
      <c r="V52" s="76"/>
      <c r="W52" s="2"/>
    </row>
    <row r="53" spans="21:22" ht="13.5">
      <c r="U53" s="76"/>
      <c r="V53" s="76"/>
    </row>
    <row r="54" spans="21:22" ht="13.5">
      <c r="U54" s="76"/>
      <c r="V54" s="76"/>
    </row>
    <row r="57" spans="3:8" ht="18.75">
      <c r="C57" s="41"/>
      <c r="D57" s="41"/>
      <c r="E57" s="41"/>
      <c r="F57" s="41"/>
      <c r="G57" s="41"/>
      <c r="H57" s="41"/>
    </row>
    <row r="58" spans="3:8" ht="18.75">
      <c r="C58" s="41"/>
      <c r="D58" s="41"/>
      <c r="E58" s="41"/>
      <c r="F58" s="41"/>
      <c r="G58" s="41"/>
      <c r="H58" s="41"/>
    </row>
    <row r="59" spans="3:8" ht="18.75">
      <c r="C59" s="41"/>
      <c r="D59" s="41"/>
      <c r="E59" s="41"/>
      <c r="F59" s="41"/>
      <c r="G59" s="41"/>
      <c r="H59" s="41"/>
    </row>
    <row r="60" spans="3:8" ht="18.75">
      <c r="C60" s="41"/>
      <c r="D60" s="41"/>
      <c r="E60" s="41"/>
      <c r="F60" s="41"/>
      <c r="G60" s="41"/>
      <c r="H60" s="41"/>
    </row>
    <row r="61" spans="3:8" ht="18.75">
      <c r="C61" s="41"/>
      <c r="D61" s="41"/>
      <c r="E61" s="41"/>
      <c r="F61" s="41"/>
      <c r="G61" s="41"/>
      <c r="H61" s="41"/>
    </row>
    <row r="62" spans="3:8" ht="18.75">
      <c r="C62" s="41"/>
      <c r="D62" s="41"/>
      <c r="E62" s="41"/>
      <c r="F62" s="41"/>
      <c r="G62" s="41"/>
      <c r="H62" s="41"/>
    </row>
    <row r="63" spans="3:8" ht="18.75">
      <c r="C63" s="41"/>
      <c r="D63" s="41"/>
      <c r="E63" s="41"/>
      <c r="F63" s="41"/>
      <c r="G63" s="41"/>
      <c r="H63" s="41"/>
    </row>
    <row r="64" spans="3:8" ht="18.75">
      <c r="C64" s="41"/>
      <c r="D64" s="41"/>
      <c r="E64" s="41"/>
      <c r="F64" s="41"/>
      <c r="G64" s="41"/>
      <c r="H64" s="41"/>
    </row>
    <row r="65" spans="3:8" ht="18.75">
      <c r="C65" s="41"/>
      <c r="D65" s="41"/>
      <c r="E65" s="41"/>
      <c r="F65" s="41"/>
      <c r="G65" s="41"/>
      <c r="H65" s="41"/>
    </row>
    <row r="66" spans="3:8" ht="18.75">
      <c r="C66" s="41"/>
      <c r="D66" s="41"/>
      <c r="E66" s="41"/>
      <c r="F66" s="41"/>
      <c r="G66" s="41"/>
      <c r="H66" s="41"/>
    </row>
    <row r="67" spans="3:8" ht="18.75">
      <c r="C67" s="41"/>
      <c r="D67" s="41"/>
      <c r="E67" s="41"/>
      <c r="F67" s="41"/>
      <c r="G67" s="41"/>
      <c r="H67" s="41"/>
    </row>
    <row r="68" spans="3:8" ht="18.75">
      <c r="C68" s="41"/>
      <c r="D68" s="41"/>
      <c r="E68" s="41"/>
      <c r="F68" s="41"/>
      <c r="G68" s="41"/>
      <c r="H68" s="41"/>
    </row>
    <row r="69" spans="3:8" ht="18.75">
      <c r="C69" s="41"/>
      <c r="D69" s="41"/>
      <c r="E69" s="41"/>
      <c r="F69" s="41"/>
      <c r="G69" s="41"/>
      <c r="H69" s="41"/>
    </row>
    <row r="70" spans="3:8" ht="18.75">
      <c r="C70" s="41"/>
      <c r="D70" s="41"/>
      <c r="E70" s="41"/>
      <c r="F70" s="41"/>
      <c r="G70" s="41"/>
      <c r="H70" s="41"/>
    </row>
    <row r="71" spans="3:8" ht="18.75">
      <c r="C71" s="41"/>
      <c r="D71" s="41"/>
      <c r="E71" s="41"/>
      <c r="F71" s="41"/>
      <c r="G71" s="41"/>
      <c r="H71" s="41"/>
    </row>
    <row r="72" spans="3:8" ht="18.75">
      <c r="C72" s="41"/>
      <c r="D72" s="41"/>
      <c r="E72" s="41"/>
      <c r="F72" s="41"/>
      <c r="G72" s="41"/>
      <c r="H72" s="41"/>
    </row>
    <row r="73" spans="3:8" ht="18.75">
      <c r="C73" s="41"/>
      <c r="D73" s="41"/>
      <c r="E73" s="41"/>
      <c r="F73" s="41"/>
      <c r="G73" s="41"/>
      <c r="H73" s="41"/>
    </row>
    <row r="74" spans="3:8" ht="18.75">
      <c r="C74" s="41"/>
      <c r="D74" s="41"/>
      <c r="E74" s="41"/>
      <c r="F74" s="41"/>
      <c r="G74" s="41"/>
      <c r="H74" s="41"/>
    </row>
    <row r="75" spans="3:8" ht="18.75">
      <c r="C75" s="41"/>
      <c r="D75" s="41"/>
      <c r="E75" s="41"/>
      <c r="F75" s="41"/>
      <c r="G75" s="41"/>
      <c r="H75" s="41"/>
    </row>
    <row r="76" spans="3:8" ht="18.75">
      <c r="C76" s="41"/>
      <c r="D76" s="41"/>
      <c r="E76" s="41"/>
      <c r="F76" s="41"/>
      <c r="G76" s="41"/>
      <c r="H76" s="41"/>
    </row>
    <row r="77" spans="3:8" ht="18.75">
      <c r="C77" s="41"/>
      <c r="D77" s="41"/>
      <c r="E77" s="41"/>
      <c r="F77" s="41"/>
      <c r="G77" s="41"/>
      <c r="H77" s="41"/>
    </row>
    <row r="78" spans="3:8" ht="18.75">
      <c r="C78" s="41"/>
      <c r="D78" s="41"/>
      <c r="E78" s="41"/>
      <c r="F78" s="41"/>
      <c r="G78" s="41"/>
      <c r="H78" s="41"/>
    </row>
    <row r="79" spans="3:8" ht="18.75">
      <c r="C79" s="41"/>
      <c r="D79" s="41"/>
      <c r="E79" s="41"/>
      <c r="F79" s="41"/>
      <c r="G79" s="41"/>
      <c r="H79" s="41"/>
    </row>
    <row r="80" spans="3:8" ht="18.75">
      <c r="C80" s="41"/>
      <c r="D80" s="41"/>
      <c r="E80" s="41"/>
      <c r="F80" s="41"/>
      <c r="G80" s="41"/>
      <c r="H80" s="41"/>
    </row>
    <row r="81" spans="3:8" ht="18.75">
      <c r="C81" s="41"/>
      <c r="D81" s="41"/>
      <c r="E81" s="41"/>
      <c r="F81" s="41"/>
      <c r="G81" s="41"/>
      <c r="H81" s="41"/>
    </row>
    <row r="82" spans="3:8" ht="18.75">
      <c r="C82" s="41"/>
      <c r="D82" s="41"/>
      <c r="E82" s="41"/>
      <c r="F82" s="41"/>
      <c r="G82" s="41"/>
      <c r="H82" s="41"/>
    </row>
    <row r="83" spans="3:8" ht="18.75">
      <c r="C83" s="41"/>
      <c r="D83" s="41"/>
      <c r="E83" s="41"/>
      <c r="F83" s="41"/>
      <c r="G83" s="41"/>
      <c r="H83" s="41"/>
    </row>
    <row r="84" spans="3:8" ht="18.75">
      <c r="C84" s="41"/>
      <c r="D84" s="41"/>
      <c r="E84" s="41"/>
      <c r="F84" s="41"/>
      <c r="G84" s="41"/>
      <c r="H84" s="41"/>
    </row>
    <row r="85" spans="3:8" ht="18.75">
      <c r="C85" s="41"/>
      <c r="D85" s="41"/>
      <c r="E85" s="41"/>
      <c r="F85" s="41"/>
      <c r="G85" s="41"/>
      <c r="H85" s="41"/>
    </row>
    <row r="86" spans="3:8" ht="18.75">
      <c r="C86" s="41"/>
      <c r="D86" s="41"/>
      <c r="E86" s="41"/>
      <c r="F86" s="41"/>
      <c r="G86" s="41"/>
      <c r="H86" s="41"/>
    </row>
    <row r="87" spans="3:8" ht="18.75">
      <c r="C87" s="41"/>
      <c r="D87" s="41"/>
      <c r="E87" s="41"/>
      <c r="F87" s="41"/>
      <c r="G87" s="41"/>
      <c r="H87" s="41"/>
    </row>
    <row r="88" spans="3:8" ht="18.75">
      <c r="C88" s="41"/>
      <c r="D88" s="41"/>
      <c r="E88" s="41"/>
      <c r="F88" s="41"/>
      <c r="G88" s="41"/>
      <c r="H88" s="41"/>
    </row>
    <row r="89" spans="3:8" ht="18.75">
      <c r="C89" s="41"/>
      <c r="D89" s="41"/>
      <c r="E89" s="41"/>
      <c r="F89" s="41"/>
      <c r="G89" s="41"/>
      <c r="H89" s="41"/>
    </row>
    <row r="90" spans="3:8" ht="18.75">
      <c r="C90" s="41"/>
      <c r="D90" s="41"/>
      <c r="E90" s="41"/>
      <c r="F90" s="41"/>
      <c r="G90" s="41"/>
      <c r="H90" s="41"/>
    </row>
    <row r="91" spans="3:8" ht="18.75">
      <c r="C91" s="41"/>
      <c r="D91" s="41"/>
      <c r="E91" s="41"/>
      <c r="F91" s="41"/>
      <c r="G91" s="41"/>
      <c r="H91" s="41"/>
    </row>
    <row r="92" spans="3:8" ht="18.75">
      <c r="C92" s="41"/>
      <c r="D92" s="41"/>
      <c r="E92" s="41"/>
      <c r="F92" s="41"/>
      <c r="G92" s="41"/>
      <c r="H92" s="41"/>
    </row>
    <row r="93" spans="3:8" ht="18.75">
      <c r="C93" s="41"/>
      <c r="D93" s="41"/>
      <c r="E93" s="41"/>
      <c r="F93" s="41"/>
      <c r="G93" s="41"/>
      <c r="H93" s="41"/>
    </row>
    <row r="94" spans="3:8" ht="18.75">
      <c r="C94" s="41"/>
      <c r="D94" s="41"/>
      <c r="E94" s="41"/>
      <c r="F94" s="41"/>
      <c r="G94" s="41"/>
      <c r="H94" s="41"/>
    </row>
    <row r="95" spans="3:8" ht="18.75">
      <c r="C95" s="41"/>
      <c r="D95" s="41"/>
      <c r="E95" s="41"/>
      <c r="F95" s="41"/>
      <c r="G95" s="41"/>
      <c r="H95" s="41"/>
    </row>
    <row r="96" spans="3:8" ht="18.75">
      <c r="C96" s="41"/>
      <c r="D96" s="41"/>
      <c r="E96" s="41"/>
      <c r="F96" s="41"/>
      <c r="G96" s="41"/>
      <c r="H96" s="41"/>
    </row>
    <row r="97" spans="3:8" ht="18.75">
      <c r="C97" s="41"/>
      <c r="D97" s="41"/>
      <c r="E97" s="41"/>
      <c r="F97" s="41"/>
      <c r="G97" s="41"/>
      <c r="H97" s="41"/>
    </row>
    <row r="98" spans="3:8" ht="18.75">
      <c r="C98" s="41"/>
      <c r="D98" s="41"/>
      <c r="E98" s="41"/>
      <c r="F98" s="41"/>
      <c r="G98" s="41"/>
      <c r="H98" s="41"/>
    </row>
    <row r="99" spans="3:8" ht="18.75">
      <c r="C99" s="41"/>
      <c r="D99" s="41"/>
      <c r="E99" s="41"/>
      <c r="F99" s="41"/>
      <c r="G99" s="41"/>
      <c r="H99" s="41"/>
    </row>
  </sheetData>
  <sheetProtection selectLockedCells="1"/>
  <mergeCells count="28"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X6:Y6"/>
    <mergeCell ref="Z6:AA6"/>
    <mergeCell ref="AB6:AC6"/>
    <mergeCell ref="I5:N5"/>
    <mergeCell ref="I6:J6"/>
    <mergeCell ref="K6:L6"/>
    <mergeCell ref="M6:N6"/>
    <mergeCell ref="W5:W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38" r:id="rId2"/>
  <colBreaks count="1" manualBreakCount="1">
    <brk id="21" max="50" man="1"/>
  </colBreaks>
  <ignoredErrors>
    <ignoredError sqref="X8:Y8 X9:AC37 Z8:AC8 AA38:AC49 X50:AC50 X38:Z4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40" zoomScaleNormal="75" zoomScaleSheetLayoutView="40" zoomScalePageLayoutView="50" workbookViewId="0" topLeftCell="A1">
      <selection activeCell="A12" sqref="A12"/>
    </sheetView>
  </sheetViews>
  <sheetFormatPr defaultColWidth="9.00390625" defaultRowHeight="13.5"/>
  <cols>
    <col min="1" max="1" width="20.625" style="20" customWidth="1"/>
    <col min="2" max="2" width="17.625" style="20" customWidth="1"/>
    <col min="3" max="26" width="13.625" style="20" customWidth="1"/>
    <col min="27" max="32" width="9.00390625" style="210" customWidth="1"/>
    <col min="33" max="16384" width="9.00390625" style="20" customWidth="1"/>
  </cols>
  <sheetData>
    <row r="1" ht="33" customHeight="1">
      <c r="B1" s="68" t="s">
        <v>62</v>
      </c>
    </row>
    <row r="2" spans="2:7" ht="31.5" customHeight="1">
      <c r="B2" s="69" t="s">
        <v>60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6"/>
      <c r="M3" s="206"/>
      <c r="N3" s="206"/>
      <c r="P3" s="188"/>
      <c r="Q3" s="207"/>
      <c r="R3" s="207"/>
      <c r="S3" s="207"/>
      <c r="T3" s="207"/>
      <c r="U3" s="188"/>
      <c r="V3" s="188"/>
      <c r="W3" s="188"/>
      <c r="X3" s="188"/>
      <c r="Y3" s="188"/>
      <c r="Z3" s="188"/>
    </row>
    <row r="4" spans="2:26" s="2" customFormat="1" ht="27.75" customHeight="1" thickBot="1">
      <c r="B4" s="194" t="s">
        <v>42</v>
      </c>
      <c r="C4" s="198" t="s">
        <v>48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</row>
    <row r="5" spans="2:26" s="2" customFormat="1" ht="33" customHeight="1" thickBot="1">
      <c r="B5" s="195"/>
      <c r="C5" s="201" t="s">
        <v>49</v>
      </c>
      <c r="D5" s="202"/>
      <c r="E5" s="203"/>
      <c r="F5" s="203"/>
      <c r="G5" s="204"/>
      <c r="H5" s="204"/>
      <c r="I5" s="189" t="s">
        <v>50</v>
      </c>
      <c r="J5" s="190"/>
      <c r="K5" s="191"/>
      <c r="L5" s="191"/>
      <c r="M5" s="192"/>
      <c r="N5" s="193"/>
      <c r="O5" s="189" t="s">
        <v>51</v>
      </c>
      <c r="P5" s="190"/>
      <c r="Q5" s="191"/>
      <c r="R5" s="191"/>
      <c r="S5" s="192"/>
      <c r="T5" s="193"/>
      <c r="U5" s="202" t="s">
        <v>54</v>
      </c>
      <c r="V5" s="202"/>
      <c r="W5" s="203"/>
      <c r="X5" s="203"/>
      <c r="Y5" s="204"/>
      <c r="Z5" s="205"/>
    </row>
    <row r="6" spans="2:26" s="2" customFormat="1" ht="33" customHeight="1">
      <c r="B6" s="196"/>
      <c r="C6" s="167" t="s">
        <v>63</v>
      </c>
      <c r="D6" s="173"/>
      <c r="E6" s="165" t="s">
        <v>64</v>
      </c>
      <c r="F6" s="166"/>
      <c r="G6" s="165" t="s">
        <v>65</v>
      </c>
      <c r="H6" s="174"/>
      <c r="I6" s="172" t="s">
        <v>63</v>
      </c>
      <c r="J6" s="173"/>
      <c r="K6" s="165" t="s">
        <v>64</v>
      </c>
      <c r="L6" s="166"/>
      <c r="M6" s="165" t="s">
        <v>65</v>
      </c>
      <c r="N6" s="174"/>
      <c r="O6" s="172" t="s">
        <v>63</v>
      </c>
      <c r="P6" s="173"/>
      <c r="Q6" s="165" t="s">
        <v>64</v>
      </c>
      <c r="R6" s="166"/>
      <c r="S6" s="165" t="s">
        <v>65</v>
      </c>
      <c r="T6" s="174"/>
      <c r="U6" s="172" t="s">
        <v>63</v>
      </c>
      <c r="V6" s="173"/>
      <c r="W6" s="165" t="s">
        <v>64</v>
      </c>
      <c r="X6" s="166"/>
      <c r="Y6" s="165" t="s">
        <v>65</v>
      </c>
      <c r="Z6" s="174"/>
    </row>
    <row r="7" spans="2:26" s="2" customFormat="1" ht="42" customHeight="1" thickBot="1">
      <c r="B7" s="197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17">
        <v>3731</v>
      </c>
      <c r="D8" s="118">
        <v>92732</v>
      </c>
      <c r="E8" s="117">
        <v>4105</v>
      </c>
      <c r="F8" s="119">
        <v>102005</v>
      </c>
      <c r="G8" s="117">
        <v>4515</v>
      </c>
      <c r="H8" s="119">
        <v>112206</v>
      </c>
      <c r="I8" s="120">
        <v>2010</v>
      </c>
      <c r="J8" s="118">
        <v>43524</v>
      </c>
      <c r="K8" s="117">
        <v>2233</v>
      </c>
      <c r="L8" s="119">
        <v>48542</v>
      </c>
      <c r="M8" s="117">
        <v>2480</v>
      </c>
      <c r="N8" s="121">
        <v>54062</v>
      </c>
      <c r="O8" s="120">
        <v>460</v>
      </c>
      <c r="P8" s="118">
        <v>13318</v>
      </c>
      <c r="Q8" s="117">
        <v>460</v>
      </c>
      <c r="R8" s="119">
        <v>13318</v>
      </c>
      <c r="S8" s="117">
        <v>460</v>
      </c>
      <c r="T8" s="121">
        <v>13318</v>
      </c>
      <c r="U8" s="122">
        <v>3746</v>
      </c>
      <c r="V8" s="118">
        <v>67267</v>
      </c>
      <c r="W8" s="117">
        <v>4144</v>
      </c>
      <c r="X8" s="119">
        <v>74660</v>
      </c>
      <c r="Y8" s="117">
        <v>4581</v>
      </c>
      <c r="Z8" s="123">
        <v>82792</v>
      </c>
      <c r="AA8" s="87">
        <f aca="true" t="shared" si="0" ref="AA8:AF23">SUM(C8,I8,O8,U8)</f>
        <v>9947</v>
      </c>
      <c r="AB8" s="87">
        <f t="shared" si="0"/>
        <v>216841</v>
      </c>
      <c r="AC8" s="87">
        <f t="shared" si="0"/>
        <v>10942</v>
      </c>
      <c r="AD8" s="87">
        <f t="shared" si="0"/>
        <v>238525</v>
      </c>
      <c r="AE8" s="87">
        <f t="shared" si="0"/>
        <v>12036</v>
      </c>
      <c r="AF8" s="87">
        <f t="shared" si="0"/>
        <v>262378</v>
      </c>
    </row>
    <row r="9" spans="2:32" s="3" customFormat="1" ht="24.75" customHeight="1">
      <c r="B9" s="7" t="s">
        <v>1</v>
      </c>
      <c r="C9" s="117">
        <v>63</v>
      </c>
      <c r="D9" s="118">
        <v>2864</v>
      </c>
      <c r="E9" s="117">
        <v>64</v>
      </c>
      <c r="F9" s="119">
        <v>2915</v>
      </c>
      <c r="G9" s="117">
        <v>65</v>
      </c>
      <c r="H9" s="119">
        <v>2966</v>
      </c>
      <c r="I9" s="120">
        <v>34</v>
      </c>
      <c r="J9" s="118">
        <v>647</v>
      </c>
      <c r="K9" s="117">
        <v>35</v>
      </c>
      <c r="L9" s="119">
        <v>679</v>
      </c>
      <c r="M9" s="117">
        <v>37</v>
      </c>
      <c r="N9" s="121">
        <v>713</v>
      </c>
      <c r="O9" s="120">
        <v>24</v>
      </c>
      <c r="P9" s="118">
        <v>664</v>
      </c>
      <c r="Q9" s="117">
        <v>25</v>
      </c>
      <c r="R9" s="119">
        <v>694</v>
      </c>
      <c r="S9" s="117">
        <v>26</v>
      </c>
      <c r="T9" s="121">
        <v>725</v>
      </c>
      <c r="U9" s="122">
        <v>52</v>
      </c>
      <c r="V9" s="118">
        <v>555</v>
      </c>
      <c r="W9" s="117">
        <v>61</v>
      </c>
      <c r="X9" s="119">
        <v>644</v>
      </c>
      <c r="Y9" s="117">
        <v>70</v>
      </c>
      <c r="Z9" s="123">
        <v>747</v>
      </c>
      <c r="AA9" s="87">
        <f t="shared" si="0"/>
        <v>173</v>
      </c>
      <c r="AB9" s="87">
        <f t="shared" si="0"/>
        <v>4730</v>
      </c>
      <c r="AC9" s="87">
        <f t="shared" si="0"/>
        <v>185</v>
      </c>
      <c r="AD9" s="87">
        <f t="shared" si="0"/>
        <v>4932</v>
      </c>
      <c r="AE9" s="87">
        <f t="shared" si="0"/>
        <v>198</v>
      </c>
      <c r="AF9" s="87">
        <f t="shared" si="0"/>
        <v>5151</v>
      </c>
    </row>
    <row r="10" spans="2:32" s="3" customFormat="1" ht="24.75" customHeight="1">
      <c r="B10" s="7" t="s">
        <v>3</v>
      </c>
      <c r="C10" s="117">
        <v>6</v>
      </c>
      <c r="D10" s="118">
        <v>240</v>
      </c>
      <c r="E10" s="117">
        <v>7</v>
      </c>
      <c r="F10" s="119">
        <v>260</v>
      </c>
      <c r="G10" s="117">
        <v>8</v>
      </c>
      <c r="H10" s="119">
        <v>280</v>
      </c>
      <c r="I10" s="120">
        <v>2</v>
      </c>
      <c r="J10" s="118">
        <v>20</v>
      </c>
      <c r="K10" s="117">
        <v>2</v>
      </c>
      <c r="L10" s="119">
        <v>30</v>
      </c>
      <c r="M10" s="117">
        <v>3</v>
      </c>
      <c r="N10" s="121">
        <v>40</v>
      </c>
      <c r="O10" s="120">
        <v>2</v>
      </c>
      <c r="P10" s="118">
        <v>40</v>
      </c>
      <c r="Q10" s="117">
        <v>2</v>
      </c>
      <c r="R10" s="119">
        <v>40</v>
      </c>
      <c r="S10" s="117">
        <v>2</v>
      </c>
      <c r="T10" s="121">
        <v>40</v>
      </c>
      <c r="U10" s="122">
        <v>4</v>
      </c>
      <c r="V10" s="118">
        <v>40</v>
      </c>
      <c r="W10" s="117">
        <v>5</v>
      </c>
      <c r="X10" s="119">
        <v>50</v>
      </c>
      <c r="Y10" s="117">
        <v>6</v>
      </c>
      <c r="Z10" s="123">
        <v>60</v>
      </c>
      <c r="AA10" s="87">
        <f t="shared" si="0"/>
        <v>14</v>
      </c>
      <c r="AB10" s="87">
        <f t="shared" si="0"/>
        <v>340</v>
      </c>
      <c r="AC10" s="87">
        <f t="shared" si="0"/>
        <v>16</v>
      </c>
      <c r="AD10" s="87">
        <f t="shared" si="0"/>
        <v>380</v>
      </c>
      <c r="AE10" s="87">
        <f t="shared" si="0"/>
        <v>19</v>
      </c>
      <c r="AF10" s="87">
        <f t="shared" si="0"/>
        <v>420</v>
      </c>
    </row>
    <row r="11" spans="2:32" s="3" customFormat="1" ht="24.75" customHeight="1">
      <c r="B11" s="7" t="s">
        <v>4</v>
      </c>
      <c r="C11" s="117">
        <v>5</v>
      </c>
      <c r="D11" s="118">
        <v>250</v>
      </c>
      <c r="E11" s="117">
        <v>6</v>
      </c>
      <c r="F11" s="119">
        <v>295</v>
      </c>
      <c r="G11" s="117">
        <v>6</v>
      </c>
      <c r="H11" s="119">
        <v>310</v>
      </c>
      <c r="I11" s="120">
        <v>1</v>
      </c>
      <c r="J11" s="118">
        <v>10</v>
      </c>
      <c r="K11" s="117">
        <v>1</v>
      </c>
      <c r="L11" s="119">
        <v>10</v>
      </c>
      <c r="M11" s="117">
        <v>2</v>
      </c>
      <c r="N11" s="121">
        <v>20</v>
      </c>
      <c r="O11" s="120">
        <v>1</v>
      </c>
      <c r="P11" s="118">
        <v>15</v>
      </c>
      <c r="Q11" s="117">
        <v>1</v>
      </c>
      <c r="R11" s="119">
        <v>15</v>
      </c>
      <c r="S11" s="117">
        <v>1</v>
      </c>
      <c r="T11" s="121">
        <v>15</v>
      </c>
      <c r="U11" s="122">
        <v>8</v>
      </c>
      <c r="V11" s="118">
        <v>80</v>
      </c>
      <c r="W11" s="117">
        <v>9</v>
      </c>
      <c r="X11" s="119">
        <v>90</v>
      </c>
      <c r="Y11" s="117">
        <v>9</v>
      </c>
      <c r="Z11" s="123">
        <v>90</v>
      </c>
      <c r="AA11" s="87">
        <f t="shared" si="0"/>
        <v>15</v>
      </c>
      <c r="AB11" s="87">
        <f t="shared" si="0"/>
        <v>355</v>
      </c>
      <c r="AC11" s="87">
        <f t="shared" si="0"/>
        <v>17</v>
      </c>
      <c r="AD11" s="87">
        <f t="shared" si="0"/>
        <v>410</v>
      </c>
      <c r="AE11" s="87">
        <f t="shared" si="0"/>
        <v>18</v>
      </c>
      <c r="AF11" s="87">
        <f t="shared" si="0"/>
        <v>435</v>
      </c>
    </row>
    <row r="12" spans="2:32" s="3" customFormat="1" ht="24.75" customHeight="1">
      <c r="B12" s="7" t="s">
        <v>2</v>
      </c>
      <c r="C12" s="124">
        <v>72</v>
      </c>
      <c r="D12" s="125">
        <v>1690</v>
      </c>
      <c r="E12" s="124">
        <v>77</v>
      </c>
      <c r="F12" s="126">
        <v>1835</v>
      </c>
      <c r="G12" s="124">
        <v>82</v>
      </c>
      <c r="H12" s="126">
        <v>1988</v>
      </c>
      <c r="I12" s="127">
        <v>43</v>
      </c>
      <c r="J12" s="125">
        <v>747</v>
      </c>
      <c r="K12" s="124">
        <v>46</v>
      </c>
      <c r="L12" s="126">
        <v>814</v>
      </c>
      <c r="M12" s="124">
        <v>49</v>
      </c>
      <c r="N12" s="128">
        <v>882</v>
      </c>
      <c r="O12" s="127">
        <v>17</v>
      </c>
      <c r="P12" s="125">
        <v>538</v>
      </c>
      <c r="Q12" s="124">
        <v>18</v>
      </c>
      <c r="R12" s="126">
        <v>586</v>
      </c>
      <c r="S12" s="124">
        <v>19</v>
      </c>
      <c r="T12" s="128">
        <v>635</v>
      </c>
      <c r="U12" s="129">
        <v>28</v>
      </c>
      <c r="V12" s="125">
        <v>225</v>
      </c>
      <c r="W12" s="124">
        <v>30</v>
      </c>
      <c r="X12" s="126">
        <v>247</v>
      </c>
      <c r="Y12" s="124">
        <v>32</v>
      </c>
      <c r="Z12" s="130">
        <v>267</v>
      </c>
      <c r="AA12" s="87">
        <f t="shared" si="0"/>
        <v>160</v>
      </c>
      <c r="AB12" s="87">
        <f t="shared" si="0"/>
        <v>3200</v>
      </c>
      <c r="AC12" s="87">
        <f t="shared" si="0"/>
        <v>171</v>
      </c>
      <c r="AD12" s="87">
        <f t="shared" si="0"/>
        <v>3482</v>
      </c>
      <c r="AE12" s="87">
        <f t="shared" si="0"/>
        <v>182</v>
      </c>
      <c r="AF12" s="87">
        <f t="shared" si="0"/>
        <v>3772</v>
      </c>
    </row>
    <row r="13" spans="2:32" s="3" customFormat="1" ht="24.75" customHeight="1">
      <c r="B13" s="7" t="s">
        <v>5</v>
      </c>
      <c r="C13" s="117">
        <v>420</v>
      </c>
      <c r="D13" s="118">
        <v>15018</v>
      </c>
      <c r="E13" s="117">
        <v>433</v>
      </c>
      <c r="F13" s="119">
        <v>15483</v>
      </c>
      <c r="G13" s="117">
        <v>447</v>
      </c>
      <c r="H13" s="119">
        <v>15984</v>
      </c>
      <c r="I13" s="120">
        <v>142</v>
      </c>
      <c r="J13" s="118">
        <v>5173</v>
      </c>
      <c r="K13" s="117">
        <v>148</v>
      </c>
      <c r="L13" s="119">
        <v>5391</v>
      </c>
      <c r="M13" s="117">
        <v>153</v>
      </c>
      <c r="N13" s="121">
        <v>5573</v>
      </c>
      <c r="O13" s="120">
        <v>88</v>
      </c>
      <c r="P13" s="118">
        <v>2938</v>
      </c>
      <c r="Q13" s="117">
        <v>94</v>
      </c>
      <c r="R13" s="119">
        <v>3138</v>
      </c>
      <c r="S13" s="117">
        <v>100</v>
      </c>
      <c r="T13" s="121">
        <v>3339</v>
      </c>
      <c r="U13" s="122">
        <v>389</v>
      </c>
      <c r="V13" s="118">
        <v>7108</v>
      </c>
      <c r="W13" s="117">
        <v>432</v>
      </c>
      <c r="X13" s="119">
        <v>7894</v>
      </c>
      <c r="Y13" s="117">
        <v>475</v>
      </c>
      <c r="Z13" s="123">
        <v>8680</v>
      </c>
      <c r="AA13" s="87">
        <f t="shared" si="0"/>
        <v>1039</v>
      </c>
      <c r="AB13" s="87">
        <f t="shared" si="0"/>
        <v>30237</v>
      </c>
      <c r="AC13" s="87">
        <f t="shared" si="0"/>
        <v>1107</v>
      </c>
      <c r="AD13" s="87">
        <f t="shared" si="0"/>
        <v>31906</v>
      </c>
      <c r="AE13" s="87">
        <f t="shared" si="0"/>
        <v>1175</v>
      </c>
      <c r="AF13" s="87">
        <f t="shared" si="0"/>
        <v>33576</v>
      </c>
    </row>
    <row r="14" spans="2:32" s="3" customFormat="1" ht="24.75" customHeight="1">
      <c r="B14" s="7" t="s">
        <v>6</v>
      </c>
      <c r="C14" s="117">
        <v>235</v>
      </c>
      <c r="D14" s="118">
        <v>4722</v>
      </c>
      <c r="E14" s="117">
        <v>246</v>
      </c>
      <c r="F14" s="119">
        <v>4879</v>
      </c>
      <c r="G14" s="117">
        <v>257</v>
      </c>
      <c r="H14" s="119">
        <v>5036</v>
      </c>
      <c r="I14" s="120">
        <v>220</v>
      </c>
      <c r="J14" s="118">
        <v>4439</v>
      </c>
      <c r="K14" s="117">
        <v>231</v>
      </c>
      <c r="L14" s="119">
        <v>4587</v>
      </c>
      <c r="M14" s="117">
        <v>241</v>
      </c>
      <c r="N14" s="121">
        <v>4735</v>
      </c>
      <c r="O14" s="120">
        <v>64</v>
      </c>
      <c r="P14" s="118">
        <v>1295</v>
      </c>
      <c r="Q14" s="117">
        <v>67</v>
      </c>
      <c r="R14" s="119">
        <v>1338</v>
      </c>
      <c r="S14" s="117">
        <v>70</v>
      </c>
      <c r="T14" s="121">
        <v>1382</v>
      </c>
      <c r="U14" s="122">
        <v>226</v>
      </c>
      <c r="V14" s="118">
        <v>4544</v>
      </c>
      <c r="W14" s="117">
        <v>236</v>
      </c>
      <c r="X14" s="119">
        <v>4696</v>
      </c>
      <c r="Y14" s="117">
        <v>247</v>
      </c>
      <c r="Z14" s="123">
        <v>4847</v>
      </c>
      <c r="AA14" s="87">
        <f t="shared" si="0"/>
        <v>745</v>
      </c>
      <c r="AB14" s="87">
        <f t="shared" si="0"/>
        <v>15000</v>
      </c>
      <c r="AC14" s="87">
        <f t="shared" si="0"/>
        <v>780</v>
      </c>
      <c r="AD14" s="87">
        <f t="shared" si="0"/>
        <v>15500</v>
      </c>
      <c r="AE14" s="87">
        <f t="shared" si="0"/>
        <v>815</v>
      </c>
      <c r="AF14" s="87">
        <f t="shared" si="0"/>
        <v>16000</v>
      </c>
    </row>
    <row r="15" spans="2:32" s="3" customFormat="1" ht="24.75" customHeight="1">
      <c r="B15" s="7" t="s">
        <v>7</v>
      </c>
      <c r="C15" s="117">
        <v>105</v>
      </c>
      <c r="D15" s="118">
        <v>3125</v>
      </c>
      <c r="E15" s="117">
        <v>107</v>
      </c>
      <c r="F15" s="119">
        <v>3210</v>
      </c>
      <c r="G15" s="117">
        <v>110</v>
      </c>
      <c r="H15" s="119">
        <v>3295</v>
      </c>
      <c r="I15" s="120">
        <v>57</v>
      </c>
      <c r="J15" s="118">
        <v>1683</v>
      </c>
      <c r="K15" s="117">
        <v>59</v>
      </c>
      <c r="L15" s="119">
        <v>1729</v>
      </c>
      <c r="M15" s="117">
        <v>60</v>
      </c>
      <c r="N15" s="121">
        <v>1775</v>
      </c>
      <c r="O15" s="120">
        <v>30</v>
      </c>
      <c r="P15" s="118">
        <v>423</v>
      </c>
      <c r="Q15" s="117">
        <v>31</v>
      </c>
      <c r="R15" s="119">
        <v>435</v>
      </c>
      <c r="S15" s="117">
        <v>32</v>
      </c>
      <c r="T15" s="121">
        <v>446</v>
      </c>
      <c r="U15" s="122">
        <v>139</v>
      </c>
      <c r="V15" s="118">
        <v>1278</v>
      </c>
      <c r="W15" s="117">
        <v>143</v>
      </c>
      <c r="X15" s="119">
        <v>1312</v>
      </c>
      <c r="Y15" s="117">
        <v>147</v>
      </c>
      <c r="Z15" s="123">
        <v>1347</v>
      </c>
      <c r="AA15" s="87">
        <f t="shared" si="0"/>
        <v>331</v>
      </c>
      <c r="AB15" s="87">
        <f t="shared" si="0"/>
        <v>6509</v>
      </c>
      <c r="AC15" s="87">
        <f t="shared" si="0"/>
        <v>340</v>
      </c>
      <c r="AD15" s="87">
        <f t="shared" si="0"/>
        <v>6686</v>
      </c>
      <c r="AE15" s="87">
        <f t="shared" si="0"/>
        <v>349</v>
      </c>
      <c r="AF15" s="87">
        <f t="shared" si="0"/>
        <v>6863</v>
      </c>
    </row>
    <row r="16" spans="2:32" s="3" customFormat="1" ht="24.75" customHeight="1">
      <c r="B16" s="7" t="s">
        <v>8</v>
      </c>
      <c r="C16" s="117">
        <v>62</v>
      </c>
      <c r="D16" s="118">
        <v>1584</v>
      </c>
      <c r="E16" s="117">
        <v>65</v>
      </c>
      <c r="F16" s="119">
        <v>1645</v>
      </c>
      <c r="G16" s="117">
        <v>68</v>
      </c>
      <c r="H16" s="119">
        <v>1707</v>
      </c>
      <c r="I16" s="120">
        <v>30</v>
      </c>
      <c r="J16" s="118">
        <v>230</v>
      </c>
      <c r="K16" s="117">
        <v>31</v>
      </c>
      <c r="L16" s="119">
        <v>240</v>
      </c>
      <c r="M16" s="117">
        <v>32</v>
      </c>
      <c r="N16" s="121">
        <v>250</v>
      </c>
      <c r="O16" s="120">
        <v>22</v>
      </c>
      <c r="P16" s="118">
        <v>475</v>
      </c>
      <c r="Q16" s="117">
        <v>23</v>
      </c>
      <c r="R16" s="119">
        <v>485</v>
      </c>
      <c r="S16" s="117">
        <v>24</v>
      </c>
      <c r="T16" s="121">
        <v>494</v>
      </c>
      <c r="U16" s="122">
        <v>48</v>
      </c>
      <c r="V16" s="118">
        <v>413</v>
      </c>
      <c r="W16" s="117">
        <v>50</v>
      </c>
      <c r="X16" s="119">
        <v>421</v>
      </c>
      <c r="Y16" s="117">
        <v>52</v>
      </c>
      <c r="Z16" s="123">
        <v>430</v>
      </c>
      <c r="AA16" s="87">
        <f t="shared" si="0"/>
        <v>162</v>
      </c>
      <c r="AB16" s="87">
        <f t="shared" si="0"/>
        <v>2702</v>
      </c>
      <c r="AC16" s="87">
        <f t="shared" si="0"/>
        <v>169</v>
      </c>
      <c r="AD16" s="87">
        <f t="shared" si="0"/>
        <v>2791</v>
      </c>
      <c r="AE16" s="87">
        <f t="shared" si="0"/>
        <v>176</v>
      </c>
      <c r="AF16" s="87">
        <f t="shared" si="0"/>
        <v>2881</v>
      </c>
    </row>
    <row r="17" spans="2:32" s="3" customFormat="1" ht="24.75" customHeight="1">
      <c r="B17" s="7" t="s">
        <v>10</v>
      </c>
      <c r="C17" s="117">
        <v>15</v>
      </c>
      <c r="D17" s="118">
        <v>300</v>
      </c>
      <c r="E17" s="117">
        <v>16</v>
      </c>
      <c r="F17" s="119">
        <v>320</v>
      </c>
      <c r="G17" s="117">
        <v>17</v>
      </c>
      <c r="H17" s="119">
        <v>340</v>
      </c>
      <c r="I17" s="120">
        <v>15</v>
      </c>
      <c r="J17" s="118">
        <v>285</v>
      </c>
      <c r="K17" s="117">
        <v>16</v>
      </c>
      <c r="L17" s="119">
        <v>304</v>
      </c>
      <c r="M17" s="117">
        <v>17</v>
      </c>
      <c r="N17" s="121">
        <v>323</v>
      </c>
      <c r="O17" s="120">
        <v>1</v>
      </c>
      <c r="P17" s="118">
        <v>15</v>
      </c>
      <c r="Q17" s="117">
        <v>1</v>
      </c>
      <c r="R17" s="119">
        <v>15</v>
      </c>
      <c r="S17" s="117">
        <v>1</v>
      </c>
      <c r="T17" s="121">
        <v>15</v>
      </c>
      <c r="U17" s="122">
        <v>23</v>
      </c>
      <c r="V17" s="118">
        <v>207</v>
      </c>
      <c r="W17" s="117">
        <v>26</v>
      </c>
      <c r="X17" s="119">
        <v>234</v>
      </c>
      <c r="Y17" s="117">
        <v>29</v>
      </c>
      <c r="Z17" s="123">
        <v>261</v>
      </c>
      <c r="AA17" s="87">
        <f t="shared" si="0"/>
        <v>54</v>
      </c>
      <c r="AB17" s="87">
        <f t="shared" si="0"/>
        <v>807</v>
      </c>
      <c r="AC17" s="87">
        <f t="shared" si="0"/>
        <v>59</v>
      </c>
      <c r="AD17" s="87">
        <f t="shared" si="0"/>
        <v>873</v>
      </c>
      <c r="AE17" s="87">
        <f t="shared" si="0"/>
        <v>64</v>
      </c>
      <c r="AF17" s="87">
        <f t="shared" si="0"/>
        <v>939</v>
      </c>
    </row>
    <row r="18" spans="2:32" s="3" customFormat="1" ht="24.75" customHeight="1">
      <c r="B18" s="7" t="s">
        <v>9</v>
      </c>
      <c r="C18" s="124">
        <v>264</v>
      </c>
      <c r="D18" s="125">
        <v>5511</v>
      </c>
      <c r="E18" s="124">
        <v>280</v>
      </c>
      <c r="F18" s="126">
        <v>5845</v>
      </c>
      <c r="G18" s="124">
        <v>296</v>
      </c>
      <c r="H18" s="126">
        <v>6179</v>
      </c>
      <c r="I18" s="127">
        <v>245</v>
      </c>
      <c r="J18" s="125">
        <v>2315</v>
      </c>
      <c r="K18" s="124">
        <v>275</v>
      </c>
      <c r="L18" s="126">
        <v>2598</v>
      </c>
      <c r="M18" s="124">
        <v>305</v>
      </c>
      <c r="N18" s="128">
        <v>2881</v>
      </c>
      <c r="O18" s="127">
        <v>36</v>
      </c>
      <c r="P18" s="125">
        <v>426</v>
      </c>
      <c r="Q18" s="124">
        <v>38</v>
      </c>
      <c r="R18" s="126">
        <v>449</v>
      </c>
      <c r="S18" s="124">
        <v>40</v>
      </c>
      <c r="T18" s="128">
        <v>473</v>
      </c>
      <c r="U18" s="129">
        <v>344</v>
      </c>
      <c r="V18" s="125">
        <v>2540</v>
      </c>
      <c r="W18" s="124">
        <v>383</v>
      </c>
      <c r="X18" s="126">
        <v>2828</v>
      </c>
      <c r="Y18" s="124">
        <v>422</v>
      </c>
      <c r="Z18" s="130">
        <v>3116</v>
      </c>
      <c r="AA18" s="87">
        <f t="shared" si="0"/>
        <v>889</v>
      </c>
      <c r="AB18" s="87">
        <f t="shared" si="0"/>
        <v>10792</v>
      </c>
      <c r="AC18" s="87">
        <f t="shared" si="0"/>
        <v>976</v>
      </c>
      <c r="AD18" s="87">
        <f t="shared" si="0"/>
        <v>11720</v>
      </c>
      <c r="AE18" s="87">
        <f t="shared" si="0"/>
        <v>1063</v>
      </c>
      <c r="AF18" s="87">
        <f t="shared" si="0"/>
        <v>12649</v>
      </c>
    </row>
    <row r="19" spans="2:32" s="3" customFormat="1" ht="24.75" customHeight="1">
      <c r="B19" s="7" t="s">
        <v>11</v>
      </c>
      <c r="C19" s="117">
        <v>273</v>
      </c>
      <c r="D19" s="118">
        <v>11695</v>
      </c>
      <c r="E19" s="117">
        <v>273</v>
      </c>
      <c r="F19" s="119">
        <v>11695</v>
      </c>
      <c r="G19" s="117">
        <v>273</v>
      </c>
      <c r="H19" s="119">
        <v>11695</v>
      </c>
      <c r="I19" s="120">
        <v>85</v>
      </c>
      <c r="J19" s="118">
        <v>1930</v>
      </c>
      <c r="K19" s="117">
        <v>85</v>
      </c>
      <c r="L19" s="119">
        <v>1930</v>
      </c>
      <c r="M19" s="117">
        <v>85</v>
      </c>
      <c r="N19" s="121">
        <v>1930</v>
      </c>
      <c r="O19" s="120">
        <v>33</v>
      </c>
      <c r="P19" s="118">
        <v>440</v>
      </c>
      <c r="Q19" s="117">
        <v>33</v>
      </c>
      <c r="R19" s="119">
        <v>440</v>
      </c>
      <c r="S19" s="117">
        <v>33</v>
      </c>
      <c r="T19" s="121">
        <v>440</v>
      </c>
      <c r="U19" s="122">
        <v>199</v>
      </c>
      <c r="V19" s="118">
        <v>2455</v>
      </c>
      <c r="W19" s="117">
        <v>199</v>
      </c>
      <c r="X19" s="119">
        <v>2455</v>
      </c>
      <c r="Y19" s="117">
        <v>199</v>
      </c>
      <c r="Z19" s="123">
        <v>2455</v>
      </c>
      <c r="AA19" s="87">
        <f t="shared" si="0"/>
        <v>590</v>
      </c>
      <c r="AB19" s="87">
        <f t="shared" si="0"/>
        <v>16520</v>
      </c>
      <c r="AC19" s="87">
        <f t="shared" si="0"/>
        <v>590</v>
      </c>
      <c r="AD19" s="87">
        <f t="shared" si="0"/>
        <v>16520</v>
      </c>
      <c r="AE19" s="87">
        <f t="shared" si="0"/>
        <v>590</v>
      </c>
      <c r="AF19" s="87">
        <f t="shared" si="0"/>
        <v>16520</v>
      </c>
    </row>
    <row r="20" spans="2:32" s="3" customFormat="1" ht="24.75" customHeight="1">
      <c r="B20" s="7" t="s">
        <v>12</v>
      </c>
      <c r="C20" s="117">
        <v>154</v>
      </c>
      <c r="D20" s="118">
        <v>4928</v>
      </c>
      <c r="E20" s="117">
        <v>157</v>
      </c>
      <c r="F20" s="119">
        <v>5024</v>
      </c>
      <c r="G20" s="117">
        <v>160</v>
      </c>
      <c r="H20" s="119">
        <v>5120</v>
      </c>
      <c r="I20" s="120">
        <v>84</v>
      </c>
      <c r="J20" s="118">
        <v>2260</v>
      </c>
      <c r="K20" s="117">
        <v>90</v>
      </c>
      <c r="L20" s="119">
        <v>2421</v>
      </c>
      <c r="M20" s="117">
        <v>96</v>
      </c>
      <c r="N20" s="121">
        <v>2582</v>
      </c>
      <c r="O20" s="120">
        <v>19</v>
      </c>
      <c r="P20" s="118">
        <v>591</v>
      </c>
      <c r="Q20" s="117">
        <v>20</v>
      </c>
      <c r="R20" s="119">
        <v>622</v>
      </c>
      <c r="S20" s="117">
        <v>21</v>
      </c>
      <c r="T20" s="121">
        <v>653</v>
      </c>
      <c r="U20" s="122">
        <v>178</v>
      </c>
      <c r="V20" s="118">
        <v>2652</v>
      </c>
      <c r="W20" s="117">
        <v>189</v>
      </c>
      <c r="X20" s="119">
        <v>2816</v>
      </c>
      <c r="Y20" s="117">
        <v>200</v>
      </c>
      <c r="Z20" s="123">
        <v>2980</v>
      </c>
      <c r="AA20" s="87">
        <f t="shared" si="0"/>
        <v>435</v>
      </c>
      <c r="AB20" s="87">
        <f t="shared" si="0"/>
        <v>10431</v>
      </c>
      <c r="AC20" s="87">
        <f t="shared" si="0"/>
        <v>456</v>
      </c>
      <c r="AD20" s="87">
        <f t="shared" si="0"/>
        <v>10883</v>
      </c>
      <c r="AE20" s="87">
        <f t="shared" si="0"/>
        <v>477</v>
      </c>
      <c r="AF20" s="87">
        <f t="shared" si="0"/>
        <v>11335</v>
      </c>
    </row>
    <row r="21" spans="2:32" s="3" customFormat="1" ht="24.75" customHeight="1">
      <c r="B21" s="7" t="s">
        <v>13</v>
      </c>
      <c r="C21" s="124">
        <v>137</v>
      </c>
      <c r="D21" s="125">
        <v>2808</v>
      </c>
      <c r="E21" s="124">
        <v>144</v>
      </c>
      <c r="F21" s="126">
        <v>2946</v>
      </c>
      <c r="G21" s="124">
        <v>151</v>
      </c>
      <c r="H21" s="126">
        <v>3093</v>
      </c>
      <c r="I21" s="127">
        <v>91</v>
      </c>
      <c r="J21" s="125">
        <v>1157</v>
      </c>
      <c r="K21" s="124">
        <v>96</v>
      </c>
      <c r="L21" s="126">
        <v>1215</v>
      </c>
      <c r="M21" s="124">
        <v>101</v>
      </c>
      <c r="N21" s="128">
        <v>1276</v>
      </c>
      <c r="O21" s="127">
        <v>23</v>
      </c>
      <c r="P21" s="125">
        <v>268</v>
      </c>
      <c r="Q21" s="124">
        <v>23</v>
      </c>
      <c r="R21" s="126">
        <v>273</v>
      </c>
      <c r="S21" s="124">
        <v>23</v>
      </c>
      <c r="T21" s="128">
        <v>278</v>
      </c>
      <c r="U21" s="129">
        <v>121</v>
      </c>
      <c r="V21" s="125">
        <v>1717</v>
      </c>
      <c r="W21" s="124">
        <v>133</v>
      </c>
      <c r="X21" s="126">
        <v>1889</v>
      </c>
      <c r="Y21" s="124">
        <v>146</v>
      </c>
      <c r="Z21" s="130">
        <v>2078</v>
      </c>
      <c r="AA21" s="87">
        <f t="shared" si="0"/>
        <v>372</v>
      </c>
      <c r="AB21" s="87">
        <f t="shared" si="0"/>
        <v>5950</v>
      </c>
      <c r="AC21" s="87">
        <f t="shared" si="0"/>
        <v>396</v>
      </c>
      <c r="AD21" s="87">
        <f t="shared" si="0"/>
        <v>6323</v>
      </c>
      <c r="AE21" s="87">
        <f t="shared" si="0"/>
        <v>421</v>
      </c>
      <c r="AF21" s="87">
        <f t="shared" si="0"/>
        <v>6725</v>
      </c>
    </row>
    <row r="22" spans="2:32" s="3" customFormat="1" ht="24.75" customHeight="1">
      <c r="B22" s="7" t="s">
        <v>14</v>
      </c>
      <c r="C22" s="117">
        <v>120</v>
      </c>
      <c r="D22" s="118">
        <v>3456</v>
      </c>
      <c r="E22" s="117">
        <v>122</v>
      </c>
      <c r="F22" s="119">
        <v>3514</v>
      </c>
      <c r="G22" s="117">
        <v>124</v>
      </c>
      <c r="H22" s="119">
        <v>3571</v>
      </c>
      <c r="I22" s="120">
        <v>86</v>
      </c>
      <c r="J22" s="118">
        <v>860</v>
      </c>
      <c r="K22" s="117">
        <v>89</v>
      </c>
      <c r="L22" s="119">
        <v>890</v>
      </c>
      <c r="M22" s="117">
        <v>92</v>
      </c>
      <c r="N22" s="121">
        <v>920</v>
      </c>
      <c r="O22" s="120">
        <v>26</v>
      </c>
      <c r="P22" s="118">
        <v>182</v>
      </c>
      <c r="Q22" s="117">
        <v>27</v>
      </c>
      <c r="R22" s="119">
        <v>189</v>
      </c>
      <c r="S22" s="117">
        <v>28</v>
      </c>
      <c r="T22" s="121">
        <v>196</v>
      </c>
      <c r="U22" s="122">
        <v>87</v>
      </c>
      <c r="V22" s="118">
        <v>957</v>
      </c>
      <c r="W22" s="117">
        <v>92</v>
      </c>
      <c r="X22" s="119">
        <v>1012</v>
      </c>
      <c r="Y22" s="117">
        <v>97</v>
      </c>
      <c r="Z22" s="123">
        <v>1067</v>
      </c>
      <c r="AA22" s="87">
        <f t="shared" si="0"/>
        <v>319</v>
      </c>
      <c r="AB22" s="87">
        <f t="shared" si="0"/>
        <v>5455</v>
      </c>
      <c r="AC22" s="87">
        <f t="shared" si="0"/>
        <v>330</v>
      </c>
      <c r="AD22" s="87">
        <f t="shared" si="0"/>
        <v>5605</v>
      </c>
      <c r="AE22" s="87">
        <f t="shared" si="0"/>
        <v>341</v>
      </c>
      <c r="AF22" s="87">
        <f t="shared" si="0"/>
        <v>5754</v>
      </c>
    </row>
    <row r="23" spans="2:32" s="3" customFormat="1" ht="24.75" customHeight="1">
      <c r="B23" s="7" t="s">
        <v>15</v>
      </c>
      <c r="C23" s="117">
        <v>88</v>
      </c>
      <c r="D23" s="118">
        <v>1830</v>
      </c>
      <c r="E23" s="117">
        <v>97</v>
      </c>
      <c r="F23" s="119">
        <v>2018</v>
      </c>
      <c r="G23" s="117">
        <v>106</v>
      </c>
      <c r="H23" s="119">
        <v>2205</v>
      </c>
      <c r="I23" s="120">
        <v>26</v>
      </c>
      <c r="J23" s="118">
        <v>263</v>
      </c>
      <c r="K23" s="117">
        <v>27</v>
      </c>
      <c r="L23" s="119">
        <v>273</v>
      </c>
      <c r="M23" s="117">
        <v>28</v>
      </c>
      <c r="N23" s="121">
        <v>283</v>
      </c>
      <c r="O23" s="120">
        <v>9</v>
      </c>
      <c r="P23" s="118">
        <v>84</v>
      </c>
      <c r="Q23" s="117">
        <v>9</v>
      </c>
      <c r="R23" s="119">
        <v>84</v>
      </c>
      <c r="S23" s="117">
        <v>9</v>
      </c>
      <c r="T23" s="121">
        <v>84</v>
      </c>
      <c r="U23" s="122">
        <v>38</v>
      </c>
      <c r="V23" s="118">
        <v>414</v>
      </c>
      <c r="W23" s="117">
        <v>39</v>
      </c>
      <c r="X23" s="119">
        <v>425</v>
      </c>
      <c r="Y23" s="117">
        <v>40</v>
      </c>
      <c r="Z23" s="123">
        <v>436</v>
      </c>
      <c r="AA23" s="87">
        <f t="shared" si="0"/>
        <v>161</v>
      </c>
      <c r="AB23" s="87">
        <f t="shared" si="0"/>
        <v>2591</v>
      </c>
      <c r="AC23" s="87">
        <f t="shared" si="0"/>
        <v>172</v>
      </c>
      <c r="AD23" s="87">
        <f t="shared" si="0"/>
        <v>2800</v>
      </c>
      <c r="AE23" s="87">
        <f t="shared" si="0"/>
        <v>183</v>
      </c>
      <c r="AF23" s="87">
        <f t="shared" si="0"/>
        <v>3008</v>
      </c>
    </row>
    <row r="24" spans="2:32" s="3" customFormat="1" ht="24.75" customHeight="1">
      <c r="B24" s="7" t="s">
        <v>41</v>
      </c>
      <c r="C24" s="117">
        <v>93</v>
      </c>
      <c r="D24" s="118">
        <v>2488</v>
      </c>
      <c r="E24" s="117">
        <v>107</v>
      </c>
      <c r="F24" s="119">
        <v>2856</v>
      </c>
      <c r="G24" s="117">
        <v>121</v>
      </c>
      <c r="H24" s="119">
        <v>3225</v>
      </c>
      <c r="I24" s="120">
        <v>28</v>
      </c>
      <c r="J24" s="118">
        <v>442</v>
      </c>
      <c r="K24" s="117">
        <v>32</v>
      </c>
      <c r="L24" s="119">
        <v>507</v>
      </c>
      <c r="M24" s="117">
        <v>37</v>
      </c>
      <c r="N24" s="121">
        <v>573</v>
      </c>
      <c r="O24" s="120">
        <v>12</v>
      </c>
      <c r="P24" s="118">
        <v>299</v>
      </c>
      <c r="Q24" s="117">
        <v>14</v>
      </c>
      <c r="R24" s="119">
        <v>343</v>
      </c>
      <c r="S24" s="117">
        <v>16</v>
      </c>
      <c r="T24" s="121">
        <v>388</v>
      </c>
      <c r="U24" s="122">
        <v>74</v>
      </c>
      <c r="V24" s="118">
        <v>909</v>
      </c>
      <c r="W24" s="117">
        <v>85</v>
      </c>
      <c r="X24" s="119">
        <v>1044</v>
      </c>
      <c r="Y24" s="117">
        <v>95</v>
      </c>
      <c r="Z24" s="123">
        <v>1179</v>
      </c>
      <c r="AA24" s="87">
        <f aca="true" t="shared" si="1" ref="AA24:AF64">SUM(C24,I24,O24,U24)</f>
        <v>207</v>
      </c>
      <c r="AB24" s="87">
        <f t="shared" si="1"/>
        <v>4138</v>
      </c>
      <c r="AC24" s="87">
        <f t="shared" si="1"/>
        <v>238</v>
      </c>
      <c r="AD24" s="87">
        <f t="shared" si="1"/>
        <v>4750</v>
      </c>
      <c r="AE24" s="87">
        <f t="shared" si="1"/>
        <v>269</v>
      </c>
      <c r="AF24" s="87">
        <f t="shared" si="1"/>
        <v>5365</v>
      </c>
    </row>
    <row r="25" spans="2:32" s="3" customFormat="1" ht="24.75" customHeight="1">
      <c r="B25" s="7" t="s">
        <v>16</v>
      </c>
      <c r="C25" s="117">
        <v>90</v>
      </c>
      <c r="D25" s="118">
        <v>1502</v>
      </c>
      <c r="E25" s="117">
        <v>92</v>
      </c>
      <c r="F25" s="119">
        <v>1535</v>
      </c>
      <c r="G25" s="117">
        <v>93</v>
      </c>
      <c r="H25" s="119">
        <v>1552</v>
      </c>
      <c r="I25" s="120">
        <v>30</v>
      </c>
      <c r="J25" s="118">
        <v>249</v>
      </c>
      <c r="K25" s="117">
        <v>31</v>
      </c>
      <c r="L25" s="119">
        <v>257</v>
      </c>
      <c r="M25" s="117">
        <v>32</v>
      </c>
      <c r="N25" s="121">
        <v>265</v>
      </c>
      <c r="O25" s="120">
        <v>5</v>
      </c>
      <c r="P25" s="118">
        <v>80</v>
      </c>
      <c r="Q25" s="117">
        <v>6</v>
      </c>
      <c r="R25" s="119">
        <v>96</v>
      </c>
      <c r="S25" s="117">
        <v>6</v>
      </c>
      <c r="T25" s="121">
        <v>96</v>
      </c>
      <c r="U25" s="122">
        <v>71</v>
      </c>
      <c r="V25" s="118">
        <v>872</v>
      </c>
      <c r="W25" s="117">
        <v>75</v>
      </c>
      <c r="X25" s="119">
        <v>921</v>
      </c>
      <c r="Y25" s="117">
        <v>78</v>
      </c>
      <c r="Z25" s="123">
        <v>958</v>
      </c>
      <c r="AA25" s="87">
        <f t="shared" si="1"/>
        <v>196</v>
      </c>
      <c r="AB25" s="87">
        <f t="shared" si="1"/>
        <v>2703</v>
      </c>
      <c r="AC25" s="87">
        <f t="shared" si="1"/>
        <v>204</v>
      </c>
      <c r="AD25" s="87">
        <f t="shared" si="1"/>
        <v>2809</v>
      </c>
      <c r="AE25" s="87">
        <f t="shared" si="1"/>
        <v>209</v>
      </c>
      <c r="AF25" s="87">
        <f t="shared" si="1"/>
        <v>2871</v>
      </c>
    </row>
    <row r="26" spans="2:32" s="3" customFormat="1" ht="24.75" customHeight="1">
      <c r="B26" s="7" t="s">
        <v>17</v>
      </c>
      <c r="C26" s="124">
        <v>288</v>
      </c>
      <c r="D26" s="125">
        <v>5760</v>
      </c>
      <c r="E26" s="124">
        <v>296</v>
      </c>
      <c r="F26" s="126">
        <v>5920</v>
      </c>
      <c r="G26" s="124">
        <v>304</v>
      </c>
      <c r="H26" s="126">
        <v>6080</v>
      </c>
      <c r="I26" s="127">
        <v>45</v>
      </c>
      <c r="J26" s="125">
        <v>900</v>
      </c>
      <c r="K26" s="124">
        <v>46</v>
      </c>
      <c r="L26" s="126">
        <v>920</v>
      </c>
      <c r="M26" s="124">
        <v>47</v>
      </c>
      <c r="N26" s="128">
        <v>940</v>
      </c>
      <c r="O26" s="127">
        <v>23</v>
      </c>
      <c r="P26" s="125">
        <v>575</v>
      </c>
      <c r="Q26" s="124">
        <v>27</v>
      </c>
      <c r="R26" s="126">
        <v>675</v>
      </c>
      <c r="S26" s="124">
        <v>31</v>
      </c>
      <c r="T26" s="128">
        <v>775</v>
      </c>
      <c r="U26" s="129">
        <v>94</v>
      </c>
      <c r="V26" s="125">
        <v>1880</v>
      </c>
      <c r="W26" s="124">
        <v>105</v>
      </c>
      <c r="X26" s="126">
        <v>2100</v>
      </c>
      <c r="Y26" s="124">
        <v>116</v>
      </c>
      <c r="Z26" s="130">
        <v>2320</v>
      </c>
      <c r="AA26" s="87">
        <f t="shared" si="1"/>
        <v>450</v>
      </c>
      <c r="AB26" s="87">
        <f t="shared" si="1"/>
        <v>9115</v>
      </c>
      <c r="AC26" s="87">
        <f t="shared" si="1"/>
        <v>474</v>
      </c>
      <c r="AD26" s="87">
        <f t="shared" si="1"/>
        <v>9615</v>
      </c>
      <c r="AE26" s="87">
        <f t="shared" si="1"/>
        <v>498</v>
      </c>
      <c r="AF26" s="87">
        <f t="shared" si="1"/>
        <v>10115</v>
      </c>
    </row>
    <row r="27" spans="2:32" s="3" customFormat="1" ht="24.75" customHeight="1">
      <c r="B27" s="7" t="s">
        <v>18</v>
      </c>
      <c r="C27" s="124">
        <v>32</v>
      </c>
      <c r="D27" s="125">
        <v>586</v>
      </c>
      <c r="E27" s="124">
        <v>33</v>
      </c>
      <c r="F27" s="126">
        <v>604</v>
      </c>
      <c r="G27" s="124">
        <v>34</v>
      </c>
      <c r="H27" s="126">
        <v>622</v>
      </c>
      <c r="I27" s="127">
        <v>14</v>
      </c>
      <c r="J27" s="125">
        <v>297</v>
      </c>
      <c r="K27" s="124">
        <v>15</v>
      </c>
      <c r="L27" s="126">
        <v>318</v>
      </c>
      <c r="M27" s="124">
        <v>16</v>
      </c>
      <c r="N27" s="128">
        <v>339</v>
      </c>
      <c r="O27" s="127">
        <v>1</v>
      </c>
      <c r="P27" s="125">
        <v>10</v>
      </c>
      <c r="Q27" s="124">
        <v>1</v>
      </c>
      <c r="R27" s="126">
        <v>10</v>
      </c>
      <c r="S27" s="124">
        <v>1</v>
      </c>
      <c r="T27" s="128">
        <v>10</v>
      </c>
      <c r="U27" s="129">
        <v>67</v>
      </c>
      <c r="V27" s="125">
        <v>1072</v>
      </c>
      <c r="W27" s="124">
        <v>76</v>
      </c>
      <c r="X27" s="126">
        <v>1216</v>
      </c>
      <c r="Y27" s="124">
        <v>85</v>
      </c>
      <c r="Z27" s="130">
        <v>1360</v>
      </c>
      <c r="AA27" s="87">
        <f t="shared" si="1"/>
        <v>114</v>
      </c>
      <c r="AB27" s="87">
        <f t="shared" si="1"/>
        <v>1965</v>
      </c>
      <c r="AC27" s="87">
        <f t="shared" si="1"/>
        <v>125</v>
      </c>
      <c r="AD27" s="87">
        <f t="shared" si="1"/>
        <v>2148</v>
      </c>
      <c r="AE27" s="87">
        <f t="shared" si="1"/>
        <v>136</v>
      </c>
      <c r="AF27" s="87">
        <f t="shared" si="1"/>
        <v>2331</v>
      </c>
    </row>
    <row r="28" spans="2:32" s="3" customFormat="1" ht="24.75" customHeight="1">
      <c r="B28" s="7" t="s">
        <v>19</v>
      </c>
      <c r="C28" s="124">
        <v>440</v>
      </c>
      <c r="D28" s="125">
        <v>9734</v>
      </c>
      <c r="E28" s="124">
        <v>455</v>
      </c>
      <c r="F28" s="126">
        <v>10066</v>
      </c>
      <c r="G28" s="124">
        <v>470</v>
      </c>
      <c r="H28" s="126">
        <v>10398</v>
      </c>
      <c r="I28" s="127">
        <v>310</v>
      </c>
      <c r="J28" s="125">
        <v>4716</v>
      </c>
      <c r="K28" s="124">
        <v>320</v>
      </c>
      <c r="L28" s="126">
        <v>4869</v>
      </c>
      <c r="M28" s="124">
        <v>330</v>
      </c>
      <c r="N28" s="128">
        <v>5021</v>
      </c>
      <c r="O28" s="127">
        <v>60</v>
      </c>
      <c r="P28" s="125">
        <v>1105</v>
      </c>
      <c r="Q28" s="124">
        <v>70</v>
      </c>
      <c r="R28" s="126">
        <v>1290</v>
      </c>
      <c r="S28" s="124">
        <v>80</v>
      </c>
      <c r="T28" s="128">
        <v>1474</v>
      </c>
      <c r="U28" s="129">
        <v>645</v>
      </c>
      <c r="V28" s="125">
        <v>10529</v>
      </c>
      <c r="W28" s="124">
        <v>675</v>
      </c>
      <c r="X28" s="126">
        <v>11019</v>
      </c>
      <c r="Y28" s="124">
        <v>705</v>
      </c>
      <c r="Z28" s="130">
        <v>11508</v>
      </c>
      <c r="AA28" s="87">
        <f t="shared" si="1"/>
        <v>1455</v>
      </c>
      <c r="AB28" s="87">
        <f t="shared" si="1"/>
        <v>26084</v>
      </c>
      <c r="AC28" s="87">
        <f t="shared" si="1"/>
        <v>1520</v>
      </c>
      <c r="AD28" s="87">
        <f t="shared" si="1"/>
        <v>27244</v>
      </c>
      <c r="AE28" s="87">
        <f t="shared" si="1"/>
        <v>1585</v>
      </c>
      <c r="AF28" s="87">
        <f t="shared" si="1"/>
        <v>28401</v>
      </c>
    </row>
    <row r="29" spans="2:32" s="3" customFormat="1" ht="24.75" customHeight="1">
      <c r="B29" s="7" t="s">
        <v>20</v>
      </c>
      <c r="C29" s="117">
        <v>98</v>
      </c>
      <c r="D29" s="118">
        <v>1633</v>
      </c>
      <c r="E29" s="117">
        <v>98</v>
      </c>
      <c r="F29" s="119">
        <v>1955</v>
      </c>
      <c r="G29" s="117">
        <v>98</v>
      </c>
      <c r="H29" s="119">
        <v>1998</v>
      </c>
      <c r="I29" s="120">
        <v>46</v>
      </c>
      <c r="J29" s="118">
        <v>573</v>
      </c>
      <c r="K29" s="117">
        <v>48</v>
      </c>
      <c r="L29" s="119">
        <v>596</v>
      </c>
      <c r="M29" s="117">
        <v>50</v>
      </c>
      <c r="N29" s="121">
        <v>619</v>
      </c>
      <c r="O29" s="120">
        <v>11</v>
      </c>
      <c r="P29" s="118">
        <v>387</v>
      </c>
      <c r="Q29" s="117">
        <v>11</v>
      </c>
      <c r="R29" s="119">
        <v>397</v>
      </c>
      <c r="S29" s="117">
        <v>11</v>
      </c>
      <c r="T29" s="121">
        <v>408</v>
      </c>
      <c r="U29" s="122">
        <v>60</v>
      </c>
      <c r="V29" s="118">
        <v>825</v>
      </c>
      <c r="W29" s="117">
        <v>63</v>
      </c>
      <c r="X29" s="119">
        <v>1232</v>
      </c>
      <c r="Y29" s="117">
        <v>66</v>
      </c>
      <c r="Z29" s="123">
        <v>1250</v>
      </c>
      <c r="AA29" s="87">
        <f t="shared" si="1"/>
        <v>215</v>
      </c>
      <c r="AB29" s="87">
        <f t="shared" si="1"/>
        <v>3418</v>
      </c>
      <c r="AC29" s="87">
        <f t="shared" si="1"/>
        <v>220</v>
      </c>
      <c r="AD29" s="87">
        <f t="shared" si="1"/>
        <v>4180</v>
      </c>
      <c r="AE29" s="87">
        <f t="shared" si="1"/>
        <v>225</v>
      </c>
      <c r="AF29" s="87">
        <f t="shared" si="1"/>
        <v>4275</v>
      </c>
    </row>
    <row r="30" spans="2:32" s="3" customFormat="1" ht="24.75" customHeight="1">
      <c r="B30" s="7" t="s">
        <v>21</v>
      </c>
      <c r="C30" s="117">
        <v>101</v>
      </c>
      <c r="D30" s="118">
        <v>4247</v>
      </c>
      <c r="E30" s="117">
        <v>103</v>
      </c>
      <c r="F30" s="119">
        <v>4331</v>
      </c>
      <c r="G30" s="117">
        <v>104</v>
      </c>
      <c r="H30" s="119">
        <v>4373</v>
      </c>
      <c r="I30" s="120">
        <v>29</v>
      </c>
      <c r="J30" s="118">
        <v>370</v>
      </c>
      <c r="K30" s="117">
        <v>30</v>
      </c>
      <c r="L30" s="119">
        <v>383</v>
      </c>
      <c r="M30" s="117">
        <v>31</v>
      </c>
      <c r="N30" s="121">
        <v>395</v>
      </c>
      <c r="O30" s="120">
        <v>14</v>
      </c>
      <c r="P30" s="118">
        <v>483</v>
      </c>
      <c r="Q30" s="117">
        <v>15</v>
      </c>
      <c r="R30" s="119">
        <v>518</v>
      </c>
      <c r="S30" s="117">
        <v>17</v>
      </c>
      <c r="T30" s="121">
        <v>587</v>
      </c>
      <c r="U30" s="122">
        <v>53</v>
      </c>
      <c r="V30" s="118">
        <v>753</v>
      </c>
      <c r="W30" s="117">
        <v>56</v>
      </c>
      <c r="X30" s="119">
        <v>795</v>
      </c>
      <c r="Y30" s="117">
        <v>60</v>
      </c>
      <c r="Z30" s="123">
        <v>852</v>
      </c>
      <c r="AA30" s="87">
        <f t="shared" si="1"/>
        <v>197</v>
      </c>
      <c r="AB30" s="87">
        <f t="shared" si="1"/>
        <v>5853</v>
      </c>
      <c r="AC30" s="87">
        <f t="shared" si="1"/>
        <v>204</v>
      </c>
      <c r="AD30" s="87">
        <f t="shared" si="1"/>
        <v>6027</v>
      </c>
      <c r="AE30" s="87">
        <f t="shared" si="1"/>
        <v>212</v>
      </c>
      <c r="AF30" s="87">
        <f t="shared" si="1"/>
        <v>6207</v>
      </c>
    </row>
    <row r="31" spans="2:32" s="3" customFormat="1" ht="24.75" customHeight="1">
      <c r="B31" s="7" t="s">
        <v>23</v>
      </c>
      <c r="C31" s="117">
        <v>85</v>
      </c>
      <c r="D31" s="118">
        <v>1530</v>
      </c>
      <c r="E31" s="117">
        <v>88</v>
      </c>
      <c r="F31" s="119">
        <v>1584</v>
      </c>
      <c r="G31" s="117">
        <v>91</v>
      </c>
      <c r="H31" s="119">
        <v>1638</v>
      </c>
      <c r="I31" s="120">
        <v>21</v>
      </c>
      <c r="J31" s="118">
        <v>315</v>
      </c>
      <c r="K31" s="117">
        <v>22</v>
      </c>
      <c r="L31" s="119">
        <v>330</v>
      </c>
      <c r="M31" s="117">
        <v>23</v>
      </c>
      <c r="N31" s="121">
        <v>345</v>
      </c>
      <c r="O31" s="120">
        <v>16</v>
      </c>
      <c r="P31" s="118">
        <v>280</v>
      </c>
      <c r="Q31" s="117">
        <v>18</v>
      </c>
      <c r="R31" s="119">
        <v>315</v>
      </c>
      <c r="S31" s="117">
        <v>20</v>
      </c>
      <c r="T31" s="121">
        <v>350</v>
      </c>
      <c r="U31" s="122">
        <v>38</v>
      </c>
      <c r="V31" s="118">
        <v>600</v>
      </c>
      <c r="W31" s="117">
        <v>40</v>
      </c>
      <c r="X31" s="119">
        <v>632</v>
      </c>
      <c r="Y31" s="117">
        <v>42</v>
      </c>
      <c r="Z31" s="123">
        <v>664</v>
      </c>
      <c r="AA31" s="87">
        <f t="shared" si="1"/>
        <v>160</v>
      </c>
      <c r="AB31" s="87">
        <f t="shared" si="1"/>
        <v>2725</v>
      </c>
      <c r="AC31" s="87">
        <f t="shared" si="1"/>
        <v>168</v>
      </c>
      <c r="AD31" s="87">
        <f t="shared" si="1"/>
        <v>2861</v>
      </c>
      <c r="AE31" s="87">
        <f t="shared" si="1"/>
        <v>176</v>
      </c>
      <c r="AF31" s="87">
        <f t="shared" si="1"/>
        <v>2997</v>
      </c>
    </row>
    <row r="32" spans="2:32" s="3" customFormat="1" ht="24.75" customHeight="1">
      <c r="B32" s="7" t="s">
        <v>22</v>
      </c>
      <c r="C32" s="117">
        <v>35</v>
      </c>
      <c r="D32" s="118">
        <v>490</v>
      </c>
      <c r="E32" s="117">
        <v>35</v>
      </c>
      <c r="F32" s="119">
        <v>490</v>
      </c>
      <c r="G32" s="117">
        <v>36</v>
      </c>
      <c r="H32" s="119">
        <v>504</v>
      </c>
      <c r="I32" s="120">
        <v>32</v>
      </c>
      <c r="J32" s="118">
        <v>288</v>
      </c>
      <c r="K32" s="117">
        <v>36</v>
      </c>
      <c r="L32" s="119">
        <v>324</v>
      </c>
      <c r="M32" s="117">
        <v>40</v>
      </c>
      <c r="N32" s="121">
        <v>360</v>
      </c>
      <c r="O32" s="120">
        <v>3</v>
      </c>
      <c r="P32" s="118">
        <v>18</v>
      </c>
      <c r="Q32" s="117">
        <v>3</v>
      </c>
      <c r="R32" s="119">
        <v>18</v>
      </c>
      <c r="S32" s="117">
        <v>3</v>
      </c>
      <c r="T32" s="121">
        <v>18</v>
      </c>
      <c r="U32" s="122">
        <v>42</v>
      </c>
      <c r="V32" s="118">
        <v>336</v>
      </c>
      <c r="W32" s="117">
        <v>44</v>
      </c>
      <c r="X32" s="119">
        <v>352</v>
      </c>
      <c r="Y32" s="117">
        <v>46</v>
      </c>
      <c r="Z32" s="123">
        <v>368</v>
      </c>
      <c r="AA32" s="87">
        <f t="shared" si="1"/>
        <v>112</v>
      </c>
      <c r="AB32" s="87">
        <f t="shared" si="1"/>
        <v>1132</v>
      </c>
      <c r="AC32" s="87">
        <f t="shared" si="1"/>
        <v>118</v>
      </c>
      <c r="AD32" s="87">
        <f t="shared" si="1"/>
        <v>1184</v>
      </c>
      <c r="AE32" s="87">
        <f t="shared" si="1"/>
        <v>125</v>
      </c>
      <c r="AF32" s="87">
        <f t="shared" si="1"/>
        <v>1250</v>
      </c>
    </row>
    <row r="33" spans="2:32" s="3" customFormat="1" ht="24.75" customHeight="1">
      <c r="B33" s="7" t="s">
        <v>24</v>
      </c>
      <c r="C33" s="124">
        <v>54</v>
      </c>
      <c r="D33" s="125">
        <v>1890</v>
      </c>
      <c r="E33" s="124">
        <v>59</v>
      </c>
      <c r="F33" s="126">
        <v>2065</v>
      </c>
      <c r="G33" s="124">
        <v>65</v>
      </c>
      <c r="H33" s="126">
        <v>2275</v>
      </c>
      <c r="I33" s="127">
        <v>37</v>
      </c>
      <c r="J33" s="126">
        <v>740</v>
      </c>
      <c r="K33" s="124">
        <v>40</v>
      </c>
      <c r="L33" s="126">
        <v>800</v>
      </c>
      <c r="M33" s="124">
        <v>43</v>
      </c>
      <c r="N33" s="128">
        <v>860</v>
      </c>
      <c r="O33" s="127">
        <v>11</v>
      </c>
      <c r="P33" s="126">
        <v>492</v>
      </c>
      <c r="Q33" s="124">
        <v>12</v>
      </c>
      <c r="R33" s="126">
        <v>536</v>
      </c>
      <c r="S33" s="124">
        <v>13</v>
      </c>
      <c r="T33" s="128">
        <v>581</v>
      </c>
      <c r="U33" s="129">
        <v>71</v>
      </c>
      <c r="V33" s="126">
        <v>852</v>
      </c>
      <c r="W33" s="124">
        <v>77</v>
      </c>
      <c r="X33" s="126">
        <v>924</v>
      </c>
      <c r="Y33" s="124">
        <v>83</v>
      </c>
      <c r="Z33" s="130">
        <v>996</v>
      </c>
      <c r="AA33" s="87">
        <f t="shared" si="1"/>
        <v>173</v>
      </c>
      <c r="AB33" s="87">
        <f t="shared" si="1"/>
        <v>3974</v>
      </c>
      <c r="AC33" s="87">
        <f t="shared" si="1"/>
        <v>188</v>
      </c>
      <c r="AD33" s="87">
        <f t="shared" si="1"/>
        <v>4325</v>
      </c>
      <c r="AE33" s="87">
        <f t="shared" si="1"/>
        <v>204</v>
      </c>
      <c r="AF33" s="87">
        <f t="shared" si="1"/>
        <v>4712</v>
      </c>
    </row>
    <row r="34" spans="2:32" s="3" customFormat="1" ht="24.75" customHeight="1">
      <c r="B34" s="7" t="s">
        <v>25</v>
      </c>
      <c r="C34" s="124">
        <v>30</v>
      </c>
      <c r="D34" s="125">
        <v>600</v>
      </c>
      <c r="E34" s="124">
        <v>33</v>
      </c>
      <c r="F34" s="126">
        <v>660</v>
      </c>
      <c r="G34" s="124">
        <v>36</v>
      </c>
      <c r="H34" s="126">
        <v>720</v>
      </c>
      <c r="I34" s="127">
        <v>20</v>
      </c>
      <c r="J34" s="125">
        <v>300</v>
      </c>
      <c r="K34" s="124">
        <v>22</v>
      </c>
      <c r="L34" s="126">
        <v>330</v>
      </c>
      <c r="M34" s="124">
        <v>24</v>
      </c>
      <c r="N34" s="128">
        <v>360</v>
      </c>
      <c r="O34" s="127">
        <v>3</v>
      </c>
      <c r="P34" s="125">
        <v>45</v>
      </c>
      <c r="Q34" s="124">
        <v>4</v>
      </c>
      <c r="R34" s="126">
        <v>60</v>
      </c>
      <c r="S34" s="124">
        <v>5</v>
      </c>
      <c r="T34" s="128">
        <v>75</v>
      </c>
      <c r="U34" s="129">
        <v>52</v>
      </c>
      <c r="V34" s="125">
        <v>624</v>
      </c>
      <c r="W34" s="124">
        <v>56</v>
      </c>
      <c r="X34" s="126">
        <v>672</v>
      </c>
      <c r="Y34" s="124">
        <v>60</v>
      </c>
      <c r="Z34" s="130">
        <v>720</v>
      </c>
      <c r="AA34" s="87">
        <f t="shared" si="1"/>
        <v>105</v>
      </c>
      <c r="AB34" s="87">
        <f t="shared" si="1"/>
        <v>1569</v>
      </c>
      <c r="AC34" s="87">
        <f t="shared" si="1"/>
        <v>115</v>
      </c>
      <c r="AD34" s="87">
        <f t="shared" si="1"/>
        <v>1722</v>
      </c>
      <c r="AE34" s="87">
        <f t="shared" si="1"/>
        <v>125</v>
      </c>
      <c r="AF34" s="87">
        <f t="shared" si="1"/>
        <v>1875</v>
      </c>
    </row>
    <row r="35" spans="2:32" s="3" customFormat="1" ht="24.75" customHeight="1">
      <c r="B35" s="7" t="s">
        <v>27</v>
      </c>
      <c r="C35" s="117">
        <v>15</v>
      </c>
      <c r="D35" s="118">
        <v>360</v>
      </c>
      <c r="E35" s="117">
        <v>15</v>
      </c>
      <c r="F35" s="119">
        <v>360</v>
      </c>
      <c r="G35" s="117">
        <v>16</v>
      </c>
      <c r="H35" s="119">
        <v>384</v>
      </c>
      <c r="I35" s="120">
        <v>1</v>
      </c>
      <c r="J35" s="118">
        <v>15</v>
      </c>
      <c r="K35" s="117">
        <v>2</v>
      </c>
      <c r="L35" s="119">
        <v>30</v>
      </c>
      <c r="M35" s="117">
        <v>2</v>
      </c>
      <c r="N35" s="121">
        <v>30</v>
      </c>
      <c r="O35" s="120">
        <v>3</v>
      </c>
      <c r="P35" s="118">
        <v>60</v>
      </c>
      <c r="Q35" s="117">
        <v>4</v>
      </c>
      <c r="R35" s="119">
        <v>80</v>
      </c>
      <c r="S35" s="117">
        <v>4</v>
      </c>
      <c r="T35" s="121">
        <v>80</v>
      </c>
      <c r="U35" s="122">
        <v>8</v>
      </c>
      <c r="V35" s="118">
        <v>120</v>
      </c>
      <c r="W35" s="117">
        <v>9</v>
      </c>
      <c r="X35" s="119">
        <v>135</v>
      </c>
      <c r="Y35" s="117">
        <v>9</v>
      </c>
      <c r="Z35" s="123">
        <v>135</v>
      </c>
      <c r="AA35" s="87">
        <f t="shared" si="1"/>
        <v>27</v>
      </c>
      <c r="AB35" s="87">
        <f t="shared" si="1"/>
        <v>555</v>
      </c>
      <c r="AC35" s="87">
        <f t="shared" si="1"/>
        <v>30</v>
      </c>
      <c r="AD35" s="87">
        <f t="shared" si="1"/>
        <v>605</v>
      </c>
      <c r="AE35" s="87">
        <f t="shared" si="1"/>
        <v>31</v>
      </c>
      <c r="AF35" s="87">
        <f t="shared" si="1"/>
        <v>629</v>
      </c>
    </row>
    <row r="36" spans="2:32" s="3" customFormat="1" ht="24.75" customHeight="1">
      <c r="B36" s="7" t="s">
        <v>26</v>
      </c>
      <c r="C36" s="117">
        <v>17</v>
      </c>
      <c r="D36" s="118">
        <v>595</v>
      </c>
      <c r="E36" s="117">
        <v>18</v>
      </c>
      <c r="F36" s="119">
        <v>630</v>
      </c>
      <c r="G36" s="117">
        <v>19</v>
      </c>
      <c r="H36" s="119">
        <v>665</v>
      </c>
      <c r="I36" s="120">
        <v>1</v>
      </c>
      <c r="J36" s="118">
        <v>35</v>
      </c>
      <c r="K36" s="117">
        <v>1</v>
      </c>
      <c r="L36" s="119">
        <v>35</v>
      </c>
      <c r="M36" s="117">
        <v>1</v>
      </c>
      <c r="N36" s="121">
        <v>35</v>
      </c>
      <c r="O36" s="120">
        <v>1</v>
      </c>
      <c r="P36" s="118">
        <v>35</v>
      </c>
      <c r="Q36" s="117">
        <v>1</v>
      </c>
      <c r="R36" s="119">
        <v>35</v>
      </c>
      <c r="S36" s="117">
        <v>1</v>
      </c>
      <c r="T36" s="121">
        <v>35</v>
      </c>
      <c r="U36" s="122">
        <v>1</v>
      </c>
      <c r="V36" s="118">
        <v>35</v>
      </c>
      <c r="W36" s="117">
        <v>1</v>
      </c>
      <c r="X36" s="119">
        <v>35</v>
      </c>
      <c r="Y36" s="117">
        <v>1</v>
      </c>
      <c r="Z36" s="123">
        <v>35</v>
      </c>
      <c r="AA36" s="87">
        <f t="shared" si="1"/>
        <v>20</v>
      </c>
      <c r="AB36" s="87">
        <f t="shared" si="1"/>
        <v>700</v>
      </c>
      <c r="AC36" s="87">
        <f t="shared" si="1"/>
        <v>21</v>
      </c>
      <c r="AD36" s="87">
        <f t="shared" si="1"/>
        <v>735</v>
      </c>
      <c r="AE36" s="87">
        <f t="shared" si="1"/>
        <v>22</v>
      </c>
      <c r="AF36" s="87">
        <f t="shared" si="1"/>
        <v>770</v>
      </c>
    </row>
    <row r="37" spans="2:32" s="3" customFormat="1" ht="24.75" customHeight="1">
      <c r="B37" s="7" t="s">
        <v>28</v>
      </c>
      <c r="C37" s="117">
        <v>5</v>
      </c>
      <c r="D37" s="118">
        <v>90</v>
      </c>
      <c r="E37" s="117">
        <v>5</v>
      </c>
      <c r="F37" s="119">
        <v>90</v>
      </c>
      <c r="G37" s="117">
        <v>5</v>
      </c>
      <c r="H37" s="119">
        <v>90</v>
      </c>
      <c r="I37" s="120">
        <v>1</v>
      </c>
      <c r="J37" s="118">
        <v>18</v>
      </c>
      <c r="K37" s="117">
        <v>2</v>
      </c>
      <c r="L37" s="119">
        <v>36</v>
      </c>
      <c r="M37" s="117">
        <v>2</v>
      </c>
      <c r="N37" s="121">
        <v>36</v>
      </c>
      <c r="O37" s="120">
        <v>0</v>
      </c>
      <c r="P37" s="118">
        <v>0</v>
      </c>
      <c r="Q37" s="117">
        <v>0</v>
      </c>
      <c r="R37" s="119">
        <v>0</v>
      </c>
      <c r="S37" s="117">
        <v>0</v>
      </c>
      <c r="T37" s="121">
        <v>0</v>
      </c>
      <c r="U37" s="122">
        <v>1</v>
      </c>
      <c r="V37" s="118">
        <v>18</v>
      </c>
      <c r="W37" s="117">
        <v>1</v>
      </c>
      <c r="X37" s="119">
        <v>18</v>
      </c>
      <c r="Y37" s="117">
        <v>1</v>
      </c>
      <c r="Z37" s="123">
        <v>18</v>
      </c>
      <c r="AA37" s="87">
        <f t="shared" si="1"/>
        <v>7</v>
      </c>
      <c r="AB37" s="87">
        <f t="shared" si="1"/>
        <v>126</v>
      </c>
      <c r="AC37" s="87">
        <f t="shared" si="1"/>
        <v>8</v>
      </c>
      <c r="AD37" s="87">
        <f t="shared" si="1"/>
        <v>144</v>
      </c>
      <c r="AE37" s="87">
        <f t="shared" si="1"/>
        <v>8</v>
      </c>
      <c r="AF37" s="87">
        <f t="shared" si="1"/>
        <v>144</v>
      </c>
    </row>
    <row r="38" spans="2:32" s="3" customFormat="1" ht="24.75" customHeight="1">
      <c r="B38" s="7" t="s">
        <v>0</v>
      </c>
      <c r="C38" s="117">
        <v>471</v>
      </c>
      <c r="D38" s="118">
        <v>10605</v>
      </c>
      <c r="E38" s="117">
        <v>489</v>
      </c>
      <c r="F38" s="119">
        <v>11006</v>
      </c>
      <c r="G38" s="117">
        <v>505</v>
      </c>
      <c r="H38" s="119">
        <v>11369</v>
      </c>
      <c r="I38" s="120">
        <v>550</v>
      </c>
      <c r="J38" s="118">
        <v>11252</v>
      </c>
      <c r="K38" s="117">
        <v>577</v>
      </c>
      <c r="L38" s="119">
        <v>11776</v>
      </c>
      <c r="M38" s="117">
        <v>599</v>
      </c>
      <c r="N38" s="121">
        <v>12242</v>
      </c>
      <c r="O38" s="120">
        <v>163</v>
      </c>
      <c r="P38" s="118">
        <v>2739</v>
      </c>
      <c r="Q38" s="117">
        <v>164</v>
      </c>
      <c r="R38" s="119">
        <v>2761</v>
      </c>
      <c r="S38" s="117">
        <v>165</v>
      </c>
      <c r="T38" s="121">
        <v>2779</v>
      </c>
      <c r="U38" s="122">
        <v>924</v>
      </c>
      <c r="V38" s="118">
        <v>15031</v>
      </c>
      <c r="W38" s="117">
        <v>1028</v>
      </c>
      <c r="X38" s="119">
        <v>16731</v>
      </c>
      <c r="Y38" s="117">
        <v>1127</v>
      </c>
      <c r="Z38" s="123">
        <v>18335</v>
      </c>
      <c r="AA38" s="87">
        <f t="shared" si="1"/>
        <v>2108</v>
      </c>
      <c r="AB38" s="87">
        <f t="shared" si="1"/>
        <v>39627</v>
      </c>
      <c r="AC38" s="87">
        <f t="shared" si="1"/>
        <v>2258</v>
      </c>
      <c r="AD38" s="87">
        <f t="shared" si="1"/>
        <v>42274</v>
      </c>
      <c r="AE38" s="87">
        <f t="shared" si="1"/>
        <v>2396</v>
      </c>
      <c r="AF38" s="87">
        <f t="shared" si="1"/>
        <v>44725</v>
      </c>
    </row>
    <row r="39" spans="2:32" s="3" customFormat="1" ht="24.75" customHeight="1">
      <c r="B39" s="7" t="s">
        <v>29</v>
      </c>
      <c r="C39" s="117">
        <v>120</v>
      </c>
      <c r="D39" s="118">
        <v>2230</v>
      </c>
      <c r="E39" s="117">
        <v>125</v>
      </c>
      <c r="F39" s="119">
        <v>2320</v>
      </c>
      <c r="G39" s="117">
        <v>130</v>
      </c>
      <c r="H39" s="119">
        <v>2420</v>
      </c>
      <c r="I39" s="120">
        <v>25</v>
      </c>
      <c r="J39" s="118">
        <v>325</v>
      </c>
      <c r="K39" s="117">
        <v>30</v>
      </c>
      <c r="L39" s="119">
        <v>390</v>
      </c>
      <c r="M39" s="117">
        <v>35</v>
      </c>
      <c r="N39" s="121">
        <v>455</v>
      </c>
      <c r="O39" s="120">
        <v>7</v>
      </c>
      <c r="P39" s="118">
        <v>70</v>
      </c>
      <c r="Q39" s="117">
        <v>8</v>
      </c>
      <c r="R39" s="119">
        <v>80</v>
      </c>
      <c r="S39" s="117">
        <v>9</v>
      </c>
      <c r="T39" s="121">
        <v>90</v>
      </c>
      <c r="U39" s="122">
        <v>57</v>
      </c>
      <c r="V39" s="118">
        <v>1170</v>
      </c>
      <c r="W39" s="117">
        <v>60</v>
      </c>
      <c r="X39" s="119">
        <v>1230</v>
      </c>
      <c r="Y39" s="117">
        <v>64</v>
      </c>
      <c r="Z39" s="123">
        <v>1310</v>
      </c>
      <c r="AA39" s="87">
        <f t="shared" si="1"/>
        <v>209</v>
      </c>
      <c r="AB39" s="87">
        <f t="shared" si="1"/>
        <v>3795</v>
      </c>
      <c r="AC39" s="87">
        <f t="shared" si="1"/>
        <v>223</v>
      </c>
      <c r="AD39" s="87">
        <f t="shared" si="1"/>
        <v>4020</v>
      </c>
      <c r="AE39" s="87">
        <f t="shared" si="1"/>
        <v>238</v>
      </c>
      <c r="AF39" s="87">
        <f t="shared" si="1"/>
        <v>4275</v>
      </c>
    </row>
    <row r="40" spans="2:32" s="3" customFormat="1" ht="24.75" customHeight="1">
      <c r="B40" s="7" t="s">
        <v>30</v>
      </c>
      <c r="C40" s="117">
        <v>193</v>
      </c>
      <c r="D40" s="118">
        <v>6794</v>
      </c>
      <c r="E40" s="117">
        <v>195</v>
      </c>
      <c r="F40" s="119">
        <v>6862</v>
      </c>
      <c r="G40" s="117">
        <v>197</v>
      </c>
      <c r="H40" s="119">
        <v>6930</v>
      </c>
      <c r="I40" s="120">
        <v>63</v>
      </c>
      <c r="J40" s="118">
        <v>730</v>
      </c>
      <c r="K40" s="117">
        <v>67</v>
      </c>
      <c r="L40" s="119">
        <v>770</v>
      </c>
      <c r="M40" s="117">
        <v>71</v>
      </c>
      <c r="N40" s="121">
        <v>812</v>
      </c>
      <c r="O40" s="120">
        <v>11</v>
      </c>
      <c r="P40" s="118">
        <v>180</v>
      </c>
      <c r="Q40" s="117">
        <v>11</v>
      </c>
      <c r="R40" s="119">
        <v>182</v>
      </c>
      <c r="S40" s="117">
        <v>11</v>
      </c>
      <c r="T40" s="121">
        <v>183</v>
      </c>
      <c r="U40" s="122">
        <v>90</v>
      </c>
      <c r="V40" s="118">
        <v>910</v>
      </c>
      <c r="W40" s="117">
        <v>103</v>
      </c>
      <c r="X40" s="119">
        <v>1091</v>
      </c>
      <c r="Y40" s="117">
        <v>119</v>
      </c>
      <c r="Z40" s="123">
        <v>1309</v>
      </c>
      <c r="AA40" s="87">
        <f t="shared" si="1"/>
        <v>357</v>
      </c>
      <c r="AB40" s="87">
        <f t="shared" si="1"/>
        <v>8614</v>
      </c>
      <c r="AC40" s="87">
        <f t="shared" si="1"/>
        <v>376</v>
      </c>
      <c r="AD40" s="87">
        <f t="shared" si="1"/>
        <v>8905</v>
      </c>
      <c r="AE40" s="87">
        <f t="shared" si="1"/>
        <v>398</v>
      </c>
      <c r="AF40" s="87">
        <f t="shared" si="1"/>
        <v>9234</v>
      </c>
    </row>
    <row r="41" spans="2:32" s="3" customFormat="1" ht="24.75" customHeight="1">
      <c r="B41" s="7" t="s">
        <v>31</v>
      </c>
      <c r="C41" s="124">
        <v>40</v>
      </c>
      <c r="D41" s="125">
        <v>640</v>
      </c>
      <c r="E41" s="124">
        <v>42</v>
      </c>
      <c r="F41" s="126">
        <v>672</v>
      </c>
      <c r="G41" s="124">
        <v>44</v>
      </c>
      <c r="H41" s="126">
        <v>704</v>
      </c>
      <c r="I41" s="127">
        <v>18</v>
      </c>
      <c r="J41" s="125">
        <v>198</v>
      </c>
      <c r="K41" s="124">
        <v>19</v>
      </c>
      <c r="L41" s="126">
        <v>209</v>
      </c>
      <c r="M41" s="124">
        <v>20</v>
      </c>
      <c r="N41" s="128">
        <v>220</v>
      </c>
      <c r="O41" s="127">
        <v>10</v>
      </c>
      <c r="P41" s="125">
        <v>190</v>
      </c>
      <c r="Q41" s="124">
        <v>11</v>
      </c>
      <c r="R41" s="126">
        <v>209</v>
      </c>
      <c r="S41" s="124">
        <v>12</v>
      </c>
      <c r="T41" s="128">
        <v>228</v>
      </c>
      <c r="U41" s="129">
        <v>40</v>
      </c>
      <c r="V41" s="125">
        <v>520</v>
      </c>
      <c r="W41" s="124">
        <v>41</v>
      </c>
      <c r="X41" s="126">
        <v>533</v>
      </c>
      <c r="Y41" s="124">
        <v>42</v>
      </c>
      <c r="Z41" s="130">
        <v>546</v>
      </c>
      <c r="AA41" s="87">
        <f t="shared" si="1"/>
        <v>108</v>
      </c>
      <c r="AB41" s="87">
        <f t="shared" si="1"/>
        <v>1548</v>
      </c>
      <c r="AC41" s="87">
        <f t="shared" si="1"/>
        <v>113</v>
      </c>
      <c r="AD41" s="87">
        <f t="shared" si="1"/>
        <v>1623</v>
      </c>
      <c r="AE41" s="87">
        <f t="shared" si="1"/>
        <v>118</v>
      </c>
      <c r="AF41" s="87">
        <f t="shared" si="1"/>
        <v>1698</v>
      </c>
    </row>
    <row r="42" spans="2:32" s="3" customFormat="1" ht="24.75" customHeight="1">
      <c r="B42" s="7" t="s">
        <v>32</v>
      </c>
      <c r="C42" s="117">
        <v>28</v>
      </c>
      <c r="D42" s="118">
        <v>561</v>
      </c>
      <c r="E42" s="117">
        <v>30</v>
      </c>
      <c r="F42" s="119">
        <v>601</v>
      </c>
      <c r="G42" s="117">
        <v>32</v>
      </c>
      <c r="H42" s="119">
        <v>641</v>
      </c>
      <c r="I42" s="120">
        <v>8</v>
      </c>
      <c r="J42" s="118">
        <v>239</v>
      </c>
      <c r="K42" s="117">
        <v>8</v>
      </c>
      <c r="L42" s="119">
        <v>239</v>
      </c>
      <c r="M42" s="117">
        <v>7</v>
      </c>
      <c r="N42" s="121">
        <v>214</v>
      </c>
      <c r="O42" s="120">
        <v>3</v>
      </c>
      <c r="P42" s="118">
        <v>20</v>
      </c>
      <c r="Q42" s="117">
        <v>4</v>
      </c>
      <c r="R42" s="119">
        <v>28</v>
      </c>
      <c r="S42" s="117">
        <v>5</v>
      </c>
      <c r="T42" s="121">
        <v>35</v>
      </c>
      <c r="U42" s="122">
        <v>10</v>
      </c>
      <c r="V42" s="118">
        <v>192</v>
      </c>
      <c r="W42" s="117">
        <v>9</v>
      </c>
      <c r="X42" s="119">
        <v>177</v>
      </c>
      <c r="Y42" s="117">
        <v>9</v>
      </c>
      <c r="Z42" s="123">
        <v>163</v>
      </c>
      <c r="AA42" s="87">
        <f t="shared" si="1"/>
        <v>49</v>
      </c>
      <c r="AB42" s="87">
        <f t="shared" si="1"/>
        <v>1012</v>
      </c>
      <c r="AC42" s="87">
        <f t="shared" si="1"/>
        <v>51</v>
      </c>
      <c r="AD42" s="87">
        <f t="shared" si="1"/>
        <v>1045</v>
      </c>
      <c r="AE42" s="87">
        <f t="shared" si="1"/>
        <v>53</v>
      </c>
      <c r="AF42" s="87">
        <f t="shared" si="1"/>
        <v>1053</v>
      </c>
    </row>
    <row r="43" spans="2:32" s="3" customFormat="1" ht="24.75" customHeight="1">
      <c r="B43" s="7" t="s">
        <v>33</v>
      </c>
      <c r="C43" s="117">
        <v>294</v>
      </c>
      <c r="D43" s="118">
        <v>5057</v>
      </c>
      <c r="E43" s="117">
        <v>327</v>
      </c>
      <c r="F43" s="119">
        <v>5624</v>
      </c>
      <c r="G43" s="117">
        <v>364</v>
      </c>
      <c r="H43" s="119">
        <v>6261</v>
      </c>
      <c r="I43" s="120">
        <v>97</v>
      </c>
      <c r="J43" s="118">
        <v>1028</v>
      </c>
      <c r="K43" s="131">
        <v>106</v>
      </c>
      <c r="L43" s="123">
        <v>1124</v>
      </c>
      <c r="M43" s="132">
        <v>116</v>
      </c>
      <c r="N43" s="121">
        <v>1230</v>
      </c>
      <c r="O43" s="120">
        <v>30</v>
      </c>
      <c r="P43" s="118">
        <v>321</v>
      </c>
      <c r="Q43" s="117">
        <v>33</v>
      </c>
      <c r="R43" s="119">
        <v>353</v>
      </c>
      <c r="S43" s="117">
        <v>38</v>
      </c>
      <c r="T43" s="121">
        <v>407</v>
      </c>
      <c r="U43" s="122">
        <v>138</v>
      </c>
      <c r="V43" s="118">
        <v>1366</v>
      </c>
      <c r="W43" s="117">
        <v>154</v>
      </c>
      <c r="X43" s="119">
        <v>1525</v>
      </c>
      <c r="Y43" s="117">
        <v>172</v>
      </c>
      <c r="Z43" s="123">
        <v>1703</v>
      </c>
      <c r="AA43" s="87">
        <f t="shared" si="1"/>
        <v>559</v>
      </c>
      <c r="AB43" s="87">
        <f t="shared" si="1"/>
        <v>7772</v>
      </c>
      <c r="AC43" s="87">
        <f t="shared" si="1"/>
        <v>620</v>
      </c>
      <c r="AD43" s="87">
        <f t="shared" si="1"/>
        <v>8626</v>
      </c>
      <c r="AE43" s="87">
        <f t="shared" si="1"/>
        <v>690</v>
      </c>
      <c r="AF43" s="87">
        <f t="shared" si="1"/>
        <v>9601</v>
      </c>
    </row>
    <row r="44" spans="2:32" s="3" customFormat="1" ht="24.75" customHeight="1">
      <c r="B44" s="7" t="s">
        <v>34</v>
      </c>
      <c r="C44" s="117">
        <v>77</v>
      </c>
      <c r="D44" s="118">
        <v>1969</v>
      </c>
      <c r="E44" s="117">
        <v>78</v>
      </c>
      <c r="F44" s="119">
        <v>1994</v>
      </c>
      <c r="G44" s="117">
        <v>78</v>
      </c>
      <c r="H44" s="119">
        <v>1994</v>
      </c>
      <c r="I44" s="120">
        <v>28</v>
      </c>
      <c r="J44" s="118">
        <v>367</v>
      </c>
      <c r="K44" s="117">
        <v>31</v>
      </c>
      <c r="L44" s="119">
        <v>407</v>
      </c>
      <c r="M44" s="117">
        <v>34</v>
      </c>
      <c r="N44" s="121">
        <v>446</v>
      </c>
      <c r="O44" s="120">
        <v>4</v>
      </c>
      <c r="P44" s="118">
        <v>44</v>
      </c>
      <c r="Q44" s="117">
        <v>4</v>
      </c>
      <c r="R44" s="119">
        <v>44</v>
      </c>
      <c r="S44" s="117">
        <v>3</v>
      </c>
      <c r="T44" s="121">
        <v>33</v>
      </c>
      <c r="U44" s="122">
        <v>50</v>
      </c>
      <c r="V44" s="118">
        <v>561</v>
      </c>
      <c r="W44" s="117">
        <v>54</v>
      </c>
      <c r="X44" s="119">
        <v>606</v>
      </c>
      <c r="Y44" s="117">
        <v>58</v>
      </c>
      <c r="Z44" s="123">
        <v>651</v>
      </c>
      <c r="AA44" s="87">
        <f t="shared" si="1"/>
        <v>159</v>
      </c>
      <c r="AB44" s="87">
        <f t="shared" si="1"/>
        <v>2941</v>
      </c>
      <c r="AC44" s="87">
        <f t="shared" si="1"/>
        <v>167</v>
      </c>
      <c r="AD44" s="87">
        <f t="shared" si="1"/>
        <v>3051</v>
      </c>
      <c r="AE44" s="87">
        <f t="shared" si="1"/>
        <v>173</v>
      </c>
      <c r="AF44" s="87">
        <f t="shared" si="1"/>
        <v>3124</v>
      </c>
    </row>
    <row r="45" spans="2:32" s="3" customFormat="1" ht="24.75" customHeight="1">
      <c r="B45" s="7" t="s">
        <v>35</v>
      </c>
      <c r="C45" s="117">
        <v>78</v>
      </c>
      <c r="D45" s="118">
        <v>2149</v>
      </c>
      <c r="E45" s="117">
        <v>88</v>
      </c>
      <c r="F45" s="119">
        <v>2528</v>
      </c>
      <c r="G45" s="117">
        <v>100</v>
      </c>
      <c r="H45" s="119">
        <v>2974</v>
      </c>
      <c r="I45" s="120">
        <v>41</v>
      </c>
      <c r="J45" s="118">
        <v>685</v>
      </c>
      <c r="K45" s="117">
        <v>44</v>
      </c>
      <c r="L45" s="119">
        <v>755</v>
      </c>
      <c r="M45" s="117">
        <v>47</v>
      </c>
      <c r="N45" s="121">
        <v>832</v>
      </c>
      <c r="O45" s="120">
        <v>5</v>
      </c>
      <c r="P45" s="118">
        <v>62</v>
      </c>
      <c r="Q45" s="117">
        <v>5</v>
      </c>
      <c r="R45" s="119">
        <v>68</v>
      </c>
      <c r="S45" s="117">
        <v>6</v>
      </c>
      <c r="T45" s="121">
        <v>74</v>
      </c>
      <c r="U45" s="122">
        <v>59</v>
      </c>
      <c r="V45" s="118">
        <v>708</v>
      </c>
      <c r="W45" s="117">
        <v>66</v>
      </c>
      <c r="X45" s="119">
        <v>787</v>
      </c>
      <c r="Y45" s="117">
        <v>73</v>
      </c>
      <c r="Z45" s="123">
        <v>873</v>
      </c>
      <c r="AA45" s="87">
        <f t="shared" si="1"/>
        <v>183</v>
      </c>
      <c r="AB45" s="87">
        <f t="shared" si="1"/>
        <v>3604</v>
      </c>
      <c r="AC45" s="87">
        <f t="shared" si="1"/>
        <v>203</v>
      </c>
      <c r="AD45" s="87">
        <f t="shared" si="1"/>
        <v>4138</v>
      </c>
      <c r="AE45" s="87">
        <f t="shared" si="1"/>
        <v>226</v>
      </c>
      <c r="AF45" s="87">
        <f t="shared" si="1"/>
        <v>4753</v>
      </c>
    </row>
    <row r="46" spans="2:32" s="3" customFormat="1" ht="24.75" customHeight="1">
      <c r="B46" s="7" t="s">
        <v>36</v>
      </c>
      <c r="C46" s="117">
        <v>49</v>
      </c>
      <c r="D46" s="118">
        <v>1415</v>
      </c>
      <c r="E46" s="117">
        <v>51</v>
      </c>
      <c r="F46" s="119">
        <v>1472</v>
      </c>
      <c r="G46" s="117">
        <v>53</v>
      </c>
      <c r="H46" s="119">
        <v>1530</v>
      </c>
      <c r="I46" s="120">
        <v>41</v>
      </c>
      <c r="J46" s="118">
        <v>478</v>
      </c>
      <c r="K46" s="117">
        <v>47</v>
      </c>
      <c r="L46" s="119">
        <v>548</v>
      </c>
      <c r="M46" s="117">
        <v>53</v>
      </c>
      <c r="N46" s="121">
        <v>618</v>
      </c>
      <c r="O46" s="120">
        <v>5</v>
      </c>
      <c r="P46" s="118">
        <v>75</v>
      </c>
      <c r="Q46" s="117">
        <v>5</v>
      </c>
      <c r="R46" s="119">
        <v>75</v>
      </c>
      <c r="S46" s="117">
        <v>5</v>
      </c>
      <c r="T46" s="121">
        <v>75</v>
      </c>
      <c r="U46" s="122">
        <v>38</v>
      </c>
      <c r="V46" s="118">
        <v>554</v>
      </c>
      <c r="W46" s="117">
        <v>40</v>
      </c>
      <c r="X46" s="119">
        <v>583</v>
      </c>
      <c r="Y46" s="117">
        <v>42</v>
      </c>
      <c r="Z46" s="123">
        <v>613</v>
      </c>
      <c r="AA46" s="87">
        <f t="shared" si="1"/>
        <v>133</v>
      </c>
      <c r="AB46" s="87">
        <f t="shared" si="1"/>
        <v>2522</v>
      </c>
      <c r="AC46" s="87">
        <f t="shared" si="1"/>
        <v>143</v>
      </c>
      <c r="AD46" s="87">
        <f t="shared" si="1"/>
        <v>2678</v>
      </c>
      <c r="AE46" s="87">
        <f t="shared" si="1"/>
        <v>153</v>
      </c>
      <c r="AF46" s="87">
        <f t="shared" si="1"/>
        <v>2836</v>
      </c>
    </row>
    <row r="47" spans="2:32" s="3" customFormat="1" ht="24.75" customHeight="1">
      <c r="B47" s="7" t="s">
        <v>37</v>
      </c>
      <c r="C47" s="117">
        <v>70</v>
      </c>
      <c r="D47" s="118">
        <v>1686</v>
      </c>
      <c r="E47" s="117">
        <v>78</v>
      </c>
      <c r="F47" s="119">
        <v>1878</v>
      </c>
      <c r="G47" s="117">
        <v>86</v>
      </c>
      <c r="H47" s="119">
        <v>2071</v>
      </c>
      <c r="I47" s="120">
        <v>31</v>
      </c>
      <c r="J47" s="118">
        <v>253</v>
      </c>
      <c r="K47" s="117">
        <v>34</v>
      </c>
      <c r="L47" s="119">
        <v>278</v>
      </c>
      <c r="M47" s="117">
        <v>37</v>
      </c>
      <c r="N47" s="121">
        <v>302</v>
      </c>
      <c r="O47" s="120">
        <v>5</v>
      </c>
      <c r="P47" s="118">
        <v>91</v>
      </c>
      <c r="Q47" s="117">
        <v>6</v>
      </c>
      <c r="R47" s="119">
        <v>110</v>
      </c>
      <c r="S47" s="117">
        <v>7</v>
      </c>
      <c r="T47" s="121">
        <v>131</v>
      </c>
      <c r="U47" s="122">
        <v>51</v>
      </c>
      <c r="V47" s="118">
        <v>679</v>
      </c>
      <c r="W47" s="117">
        <v>55</v>
      </c>
      <c r="X47" s="119">
        <v>733</v>
      </c>
      <c r="Y47" s="117">
        <v>59</v>
      </c>
      <c r="Z47" s="123">
        <v>786</v>
      </c>
      <c r="AA47" s="87">
        <f t="shared" si="1"/>
        <v>157</v>
      </c>
      <c r="AB47" s="87">
        <f t="shared" si="1"/>
        <v>2709</v>
      </c>
      <c r="AC47" s="87">
        <f t="shared" si="1"/>
        <v>173</v>
      </c>
      <c r="AD47" s="87">
        <f t="shared" si="1"/>
        <v>2999</v>
      </c>
      <c r="AE47" s="87">
        <f t="shared" si="1"/>
        <v>189</v>
      </c>
      <c r="AF47" s="87">
        <f t="shared" si="1"/>
        <v>3290</v>
      </c>
    </row>
    <row r="48" spans="2:32" s="3" customFormat="1" ht="24.75" customHeight="1">
      <c r="B48" s="7" t="s">
        <v>38</v>
      </c>
      <c r="C48" s="117">
        <v>21</v>
      </c>
      <c r="D48" s="118">
        <v>516</v>
      </c>
      <c r="E48" s="117">
        <v>24</v>
      </c>
      <c r="F48" s="119">
        <v>589</v>
      </c>
      <c r="G48" s="117">
        <v>27</v>
      </c>
      <c r="H48" s="119">
        <v>663</v>
      </c>
      <c r="I48" s="120">
        <v>9</v>
      </c>
      <c r="J48" s="118">
        <v>124</v>
      </c>
      <c r="K48" s="117">
        <v>9</v>
      </c>
      <c r="L48" s="119">
        <v>124</v>
      </c>
      <c r="M48" s="117">
        <v>10</v>
      </c>
      <c r="N48" s="121">
        <v>137</v>
      </c>
      <c r="O48" s="120">
        <v>4</v>
      </c>
      <c r="P48" s="118">
        <v>73</v>
      </c>
      <c r="Q48" s="117">
        <v>5</v>
      </c>
      <c r="R48" s="119">
        <v>91</v>
      </c>
      <c r="S48" s="117">
        <v>6</v>
      </c>
      <c r="T48" s="121">
        <v>110</v>
      </c>
      <c r="U48" s="122">
        <v>14</v>
      </c>
      <c r="V48" s="118">
        <v>208</v>
      </c>
      <c r="W48" s="117">
        <v>14</v>
      </c>
      <c r="X48" s="119">
        <v>208</v>
      </c>
      <c r="Y48" s="117">
        <v>15</v>
      </c>
      <c r="Z48" s="123">
        <v>223</v>
      </c>
      <c r="AA48" s="87">
        <f t="shared" si="1"/>
        <v>48</v>
      </c>
      <c r="AB48" s="87">
        <f t="shared" si="1"/>
        <v>921</v>
      </c>
      <c r="AC48" s="87">
        <f t="shared" si="1"/>
        <v>52</v>
      </c>
      <c r="AD48" s="87">
        <f t="shared" si="1"/>
        <v>1012</v>
      </c>
      <c r="AE48" s="87">
        <f t="shared" si="1"/>
        <v>58</v>
      </c>
      <c r="AF48" s="87">
        <f t="shared" si="1"/>
        <v>1133</v>
      </c>
    </row>
    <row r="49" spans="2:32" s="3" customFormat="1" ht="24.75" customHeight="1">
      <c r="B49" s="7" t="s">
        <v>39</v>
      </c>
      <c r="C49" s="124">
        <v>14</v>
      </c>
      <c r="D49" s="125">
        <v>476</v>
      </c>
      <c r="E49" s="124">
        <v>16</v>
      </c>
      <c r="F49" s="126">
        <v>544</v>
      </c>
      <c r="G49" s="124">
        <v>17</v>
      </c>
      <c r="H49" s="126">
        <v>578</v>
      </c>
      <c r="I49" s="127">
        <v>5</v>
      </c>
      <c r="J49" s="125">
        <v>110</v>
      </c>
      <c r="K49" s="124">
        <v>6</v>
      </c>
      <c r="L49" s="126">
        <v>132</v>
      </c>
      <c r="M49" s="124">
        <v>6</v>
      </c>
      <c r="N49" s="128">
        <v>132</v>
      </c>
      <c r="O49" s="127">
        <v>1</v>
      </c>
      <c r="P49" s="125">
        <v>20</v>
      </c>
      <c r="Q49" s="124">
        <v>0</v>
      </c>
      <c r="R49" s="126">
        <v>0</v>
      </c>
      <c r="S49" s="124">
        <v>0</v>
      </c>
      <c r="T49" s="128">
        <v>0</v>
      </c>
      <c r="U49" s="127">
        <v>7</v>
      </c>
      <c r="V49" s="125">
        <v>112</v>
      </c>
      <c r="W49" s="124">
        <v>8</v>
      </c>
      <c r="X49" s="126">
        <v>128</v>
      </c>
      <c r="Y49" s="124">
        <v>8</v>
      </c>
      <c r="Z49" s="130">
        <v>128</v>
      </c>
      <c r="AA49" s="87">
        <f t="shared" si="1"/>
        <v>27</v>
      </c>
      <c r="AB49" s="87">
        <f t="shared" si="1"/>
        <v>718</v>
      </c>
      <c r="AC49" s="87">
        <f t="shared" si="1"/>
        <v>30</v>
      </c>
      <c r="AD49" s="87">
        <f t="shared" si="1"/>
        <v>804</v>
      </c>
      <c r="AE49" s="87">
        <f t="shared" si="1"/>
        <v>31</v>
      </c>
      <c r="AF49" s="87">
        <f t="shared" si="1"/>
        <v>838</v>
      </c>
    </row>
    <row r="50" spans="2:32" s="3" customFormat="1" ht="24.75" customHeight="1" thickBot="1">
      <c r="B50" s="8" t="s">
        <v>40</v>
      </c>
      <c r="C50" s="133">
        <v>28</v>
      </c>
      <c r="D50" s="134">
        <v>692</v>
      </c>
      <c r="E50" s="133">
        <v>28</v>
      </c>
      <c r="F50" s="135">
        <v>693</v>
      </c>
      <c r="G50" s="133">
        <v>28</v>
      </c>
      <c r="H50" s="135">
        <v>695</v>
      </c>
      <c r="I50" s="136">
        <v>4</v>
      </c>
      <c r="J50" s="134">
        <v>20</v>
      </c>
      <c r="K50" s="133">
        <v>4</v>
      </c>
      <c r="L50" s="135">
        <v>20</v>
      </c>
      <c r="M50" s="133">
        <v>4</v>
      </c>
      <c r="N50" s="137">
        <v>21</v>
      </c>
      <c r="O50" s="136">
        <v>1</v>
      </c>
      <c r="P50" s="134">
        <v>3</v>
      </c>
      <c r="Q50" s="133">
        <v>1</v>
      </c>
      <c r="R50" s="135">
        <v>3</v>
      </c>
      <c r="S50" s="133">
        <v>1</v>
      </c>
      <c r="T50" s="137">
        <v>3</v>
      </c>
      <c r="U50" s="138">
        <v>6</v>
      </c>
      <c r="V50" s="134">
        <v>139</v>
      </c>
      <c r="W50" s="133">
        <v>6</v>
      </c>
      <c r="X50" s="135">
        <v>155</v>
      </c>
      <c r="Y50" s="133">
        <v>7</v>
      </c>
      <c r="Z50" s="139">
        <v>173</v>
      </c>
      <c r="AA50" s="87">
        <f t="shared" si="1"/>
        <v>39</v>
      </c>
      <c r="AB50" s="87">
        <f t="shared" si="1"/>
        <v>854</v>
      </c>
      <c r="AC50" s="87">
        <f t="shared" si="1"/>
        <v>39</v>
      </c>
      <c r="AD50" s="87">
        <f t="shared" si="1"/>
        <v>871</v>
      </c>
      <c r="AE50" s="87">
        <f t="shared" si="1"/>
        <v>40</v>
      </c>
      <c r="AF50" s="87">
        <f t="shared" si="1"/>
        <v>892</v>
      </c>
    </row>
    <row r="51" spans="2:32" s="34" customFormat="1" ht="36.75" customHeight="1" thickBot="1">
      <c r="B51" s="33" t="s">
        <v>43</v>
      </c>
      <c r="C51" s="42">
        <f>SUM(C8:C50)</f>
        <v>8616</v>
      </c>
      <c r="D51" s="56">
        <f aca="true" t="shared" si="2" ref="D51:Z51">SUM(D8:D50)</f>
        <v>219048</v>
      </c>
      <c r="E51" s="43">
        <f t="shared" si="2"/>
        <v>9207</v>
      </c>
      <c r="F51" s="56">
        <f t="shared" si="2"/>
        <v>233818</v>
      </c>
      <c r="G51" s="43">
        <f t="shared" si="2"/>
        <v>9838</v>
      </c>
      <c r="H51" s="57">
        <f t="shared" si="2"/>
        <v>249329</v>
      </c>
      <c r="I51" s="44">
        <f t="shared" si="2"/>
        <v>4706</v>
      </c>
      <c r="J51" s="56">
        <f t="shared" si="2"/>
        <v>90610</v>
      </c>
      <c r="K51" s="43">
        <f t="shared" si="2"/>
        <v>5093</v>
      </c>
      <c r="L51" s="56">
        <f t="shared" si="2"/>
        <v>98160</v>
      </c>
      <c r="M51" s="43">
        <f t="shared" si="2"/>
        <v>5498</v>
      </c>
      <c r="N51" s="58">
        <f t="shared" si="2"/>
        <v>106084</v>
      </c>
      <c r="O51" s="44">
        <f t="shared" si="2"/>
        <v>1267</v>
      </c>
      <c r="P51" s="56">
        <f t="shared" si="2"/>
        <v>29469</v>
      </c>
      <c r="Q51" s="43">
        <f t="shared" si="2"/>
        <v>1315</v>
      </c>
      <c r="R51" s="56">
        <f t="shared" si="2"/>
        <v>30498</v>
      </c>
      <c r="S51" s="43">
        <f t="shared" si="2"/>
        <v>1365</v>
      </c>
      <c r="T51" s="58">
        <f t="shared" si="2"/>
        <v>31558</v>
      </c>
      <c r="U51" s="45">
        <f t="shared" si="2"/>
        <v>8391</v>
      </c>
      <c r="V51" s="56">
        <f t="shared" si="2"/>
        <v>134027</v>
      </c>
      <c r="W51" s="43">
        <f t="shared" si="2"/>
        <v>9172</v>
      </c>
      <c r="X51" s="56">
        <f t="shared" si="2"/>
        <v>147255</v>
      </c>
      <c r="Y51" s="43">
        <f t="shared" si="2"/>
        <v>9994</v>
      </c>
      <c r="Z51" s="56">
        <f t="shared" si="2"/>
        <v>160829</v>
      </c>
      <c r="AA51" s="87"/>
      <c r="AB51" s="87"/>
      <c r="AC51" s="87"/>
      <c r="AD51" s="87"/>
      <c r="AE51" s="87"/>
      <c r="AF51" s="87"/>
    </row>
    <row r="52" spans="2:26" ht="23.25" customHeight="1">
      <c r="B52" s="141"/>
      <c r="C52" s="143"/>
      <c r="D52" s="143"/>
      <c r="E52" s="143"/>
      <c r="F52" s="143"/>
      <c r="G52" s="143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</sheetData>
  <sheetProtection selectLockedCells="1"/>
  <mergeCells count="21">
    <mergeCell ref="Y6:Z6"/>
    <mergeCell ref="C5:H5"/>
    <mergeCell ref="U5:Z5"/>
    <mergeCell ref="O5:T5"/>
    <mergeCell ref="Q6:R6"/>
    <mergeCell ref="U3:Z3"/>
    <mergeCell ref="L3:N3"/>
    <mergeCell ref="U6:V6"/>
    <mergeCell ref="P3:T3"/>
    <mergeCell ref="W6:X6"/>
    <mergeCell ref="O6:P6"/>
    <mergeCell ref="S6:T6"/>
    <mergeCell ref="I5:N5"/>
    <mergeCell ref="I6:J6"/>
    <mergeCell ref="K6:L6"/>
    <mergeCell ref="B4:B7"/>
    <mergeCell ref="E6:F6"/>
    <mergeCell ref="C6:D6"/>
    <mergeCell ref="G6:H6"/>
    <mergeCell ref="C4:Z4"/>
    <mergeCell ref="M6:N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40" zoomScaleNormal="75" zoomScaleSheetLayoutView="40" zoomScalePageLayoutView="50" workbookViewId="0" topLeftCell="A1">
      <selection activeCell="C19" sqref="C19"/>
    </sheetView>
  </sheetViews>
  <sheetFormatPr defaultColWidth="9.00390625" defaultRowHeight="13.5"/>
  <cols>
    <col min="1" max="1" width="20.625" style="20" customWidth="1"/>
    <col min="2" max="2" width="17.625" style="20" customWidth="1"/>
    <col min="3" max="20" width="13.625" style="20" customWidth="1"/>
    <col min="21" max="26" width="9.00390625" style="210" customWidth="1"/>
    <col min="27" max="16384" width="9.00390625" style="20" customWidth="1"/>
  </cols>
  <sheetData>
    <row r="1" ht="33" customHeight="1">
      <c r="B1" s="68" t="s">
        <v>61</v>
      </c>
    </row>
    <row r="2" spans="2:7" ht="31.5" customHeight="1">
      <c r="B2" s="69" t="s">
        <v>67</v>
      </c>
      <c r="C2" s="2"/>
      <c r="D2" s="2"/>
      <c r="E2" s="2"/>
      <c r="F2" s="2"/>
      <c r="G2" s="2"/>
    </row>
    <row r="3" spans="2:20" s="2" customFormat="1" ht="27.75" customHeight="1" thickBot="1">
      <c r="B3" s="19"/>
      <c r="C3" s="19"/>
      <c r="D3" s="19"/>
      <c r="E3" s="19"/>
      <c r="F3" s="19"/>
      <c r="G3" s="19"/>
      <c r="L3" s="206"/>
      <c r="M3" s="206"/>
      <c r="N3" s="206"/>
      <c r="O3" s="188"/>
      <c r="P3" s="188"/>
      <c r="Q3" s="188"/>
      <c r="R3" s="188"/>
      <c r="S3" s="188"/>
      <c r="T3" s="188"/>
    </row>
    <row r="4" spans="2:20" s="2" customFormat="1" ht="27.75" customHeight="1" thickBot="1">
      <c r="B4" s="194" t="s">
        <v>42</v>
      </c>
      <c r="C4" s="198" t="s">
        <v>68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</row>
    <row r="5" spans="2:20" s="2" customFormat="1" ht="33" customHeight="1" thickBot="1">
      <c r="B5" s="195"/>
      <c r="C5" s="201" t="s">
        <v>49</v>
      </c>
      <c r="D5" s="202"/>
      <c r="E5" s="203"/>
      <c r="F5" s="203"/>
      <c r="G5" s="204"/>
      <c r="H5" s="204"/>
      <c r="I5" s="189" t="s">
        <v>50</v>
      </c>
      <c r="J5" s="190"/>
      <c r="K5" s="191"/>
      <c r="L5" s="191"/>
      <c r="M5" s="192"/>
      <c r="N5" s="193"/>
      <c r="O5" s="202" t="s">
        <v>54</v>
      </c>
      <c r="P5" s="202"/>
      <c r="Q5" s="203"/>
      <c r="R5" s="203"/>
      <c r="S5" s="204"/>
      <c r="T5" s="205"/>
    </row>
    <row r="6" spans="2:20" s="2" customFormat="1" ht="33" customHeight="1">
      <c r="B6" s="196"/>
      <c r="C6" s="167" t="s">
        <v>63</v>
      </c>
      <c r="D6" s="173"/>
      <c r="E6" s="165" t="s">
        <v>64</v>
      </c>
      <c r="F6" s="166"/>
      <c r="G6" s="165" t="s">
        <v>65</v>
      </c>
      <c r="H6" s="174"/>
      <c r="I6" s="172" t="s">
        <v>63</v>
      </c>
      <c r="J6" s="173"/>
      <c r="K6" s="165" t="s">
        <v>64</v>
      </c>
      <c r="L6" s="166"/>
      <c r="M6" s="165" t="s">
        <v>65</v>
      </c>
      <c r="N6" s="174"/>
      <c r="O6" s="208" t="s">
        <v>63</v>
      </c>
      <c r="P6" s="173"/>
      <c r="Q6" s="165" t="s">
        <v>64</v>
      </c>
      <c r="R6" s="166"/>
      <c r="S6" s="165" t="s">
        <v>65</v>
      </c>
      <c r="T6" s="174"/>
    </row>
    <row r="7" spans="2:20" s="2" customFormat="1" ht="42" customHeight="1" thickBot="1">
      <c r="B7" s="197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17">
        <v>1742</v>
      </c>
      <c r="D8" s="118">
        <v>252661</v>
      </c>
      <c r="E8" s="117">
        <v>1819</v>
      </c>
      <c r="F8" s="119">
        <v>267874</v>
      </c>
      <c r="G8" s="117">
        <v>1884</v>
      </c>
      <c r="H8" s="119">
        <v>279018</v>
      </c>
      <c r="I8" s="120">
        <v>193</v>
      </c>
      <c r="J8" s="118">
        <v>21423</v>
      </c>
      <c r="K8" s="117">
        <v>332</v>
      </c>
      <c r="L8" s="119">
        <v>36852</v>
      </c>
      <c r="M8" s="117">
        <v>397</v>
      </c>
      <c r="N8" s="121">
        <v>44067</v>
      </c>
      <c r="O8" s="122">
        <v>10</v>
      </c>
      <c r="P8" s="118">
        <v>1110</v>
      </c>
      <c r="Q8" s="117">
        <v>11</v>
      </c>
      <c r="R8" s="119">
        <v>1221</v>
      </c>
      <c r="S8" s="117">
        <v>11</v>
      </c>
      <c r="T8" s="123">
        <v>1221</v>
      </c>
      <c r="U8" s="87">
        <f aca="true" t="shared" si="0" ref="U8:Z23">SUM(C8,I8,O8)</f>
        <v>1945</v>
      </c>
      <c r="V8" s="87">
        <f t="shared" si="0"/>
        <v>275194</v>
      </c>
      <c r="W8" s="87">
        <f t="shared" si="0"/>
        <v>2162</v>
      </c>
      <c r="X8" s="87">
        <f t="shared" si="0"/>
        <v>305947</v>
      </c>
      <c r="Y8" s="87">
        <f t="shared" si="0"/>
        <v>2292</v>
      </c>
      <c r="Z8" s="87">
        <f t="shared" si="0"/>
        <v>324306</v>
      </c>
    </row>
    <row r="9" spans="2:26" s="3" customFormat="1" ht="24.75" customHeight="1">
      <c r="B9" s="7" t="s">
        <v>1</v>
      </c>
      <c r="C9" s="117">
        <v>5</v>
      </c>
      <c r="D9" s="118">
        <v>1606</v>
      </c>
      <c r="E9" s="117">
        <v>5</v>
      </c>
      <c r="F9" s="119">
        <v>1634</v>
      </c>
      <c r="G9" s="117">
        <v>5</v>
      </c>
      <c r="H9" s="119">
        <v>1663</v>
      </c>
      <c r="I9" s="120">
        <v>0</v>
      </c>
      <c r="J9" s="118">
        <v>0</v>
      </c>
      <c r="K9" s="117">
        <v>0</v>
      </c>
      <c r="L9" s="119">
        <v>0</v>
      </c>
      <c r="M9" s="117">
        <v>0</v>
      </c>
      <c r="N9" s="121">
        <v>0</v>
      </c>
      <c r="O9" s="122">
        <v>0</v>
      </c>
      <c r="P9" s="118">
        <v>0</v>
      </c>
      <c r="Q9" s="117">
        <v>0</v>
      </c>
      <c r="R9" s="119">
        <v>0</v>
      </c>
      <c r="S9" s="117">
        <v>0</v>
      </c>
      <c r="T9" s="123">
        <v>0</v>
      </c>
      <c r="U9" s="87">
        <f t="shared" si="0"/>
        <v>5</v>
      </c>
      <c r="V9" s="87">
        <f t="shared" si="0"/>
        <v>1606</v>
      </c>
      <c r="W9" s="87">
        <f t="shared" si="0"/>
        <v>5</v>
      </c>
      <c r="X9" s="87">
        <f t="shared" si="0"/>
        <v>1634</v>
      </c>
      <c r="Y9" s="87">
        <f t="shared" si="0"/>
        <v>5</v>
      </c>
      <c r="Z9" s="87">
        <f t="shared" si="0"/>
        <v>1663</v>
      </c>
    </row>
    <row r="10" spans="2:26" s="3" customFormat="1" ht="24.75" customHeight="1">
      <c r="B10" s="7" t="s">
        <v>3</v>
      </c>
      <c r="C10" s="117">
        <v>1</v>
      </c>
      <c r="D10" s="118">
        <v>120</v>
      </c>
      <c r="E10" s="117">
        <v>1</v>
      </c>
      <c r="F10" s="119">
        <v>120</v>
      </c>
      <c r="G10" s="117">
        <v>1</v>
      </c>
      <c r="H10" s="119">
        <v>120</v>
      </c>
      <c r="I10" s="120">
        <v>0</v>
      </c>
      <c r="J10" s="118">
        <v>0</v>
      </c>
      <c r="K10" s="117">
        <v>0</v>
      </c>
      <c r="L10" s="119">
        <v>0</v>
      </c>
      <c r="M10" s="117">
        <v>0</v>
      </c>
      <c r="N10" s="121">
        <v>0</v>
      </c>
      <c r="O10" s="122">
        <v>0</v>
      </c>
      <c r="P10" s="118">
        <v>0</v>
      </c>
      <c r="Q10" s="117">
        <v>0</v>
      </c>
      <c r="R10" s="119">
        <v>0</v>
      </c>
      <c r="S10" s="117">
        <v>0</v>
      </c>
      <c r="T10" s="123">
        <v>0</v>
      </c>
      <c r="U10" s="87">
        <f t="shared" si="0"/>
        <v>1</v>
      </c>
      <c r="V10" s="87">
        <f t="shared" si="0"/>
        <v>120</v>
      </c>
      <c r="W10" s="87">
        <f t="shared" si="0"/>
        <v>1</v>
      </c>
      <c r="X10" s="87">
        <f t="shared" si="0"/>
        <v>120</v>
      </c>
      <c r="Y10" s="87">
        <f t="shared" si="0"/>
        <v>1</v>
      </c>
      <c r="Z10" s="87">
        <f t="shared" si="0"/>
        <v>120</v>
      </c>
    </row>
    <row r="11" spans="2:26" s="3" customFormat="1" ht="24.75" customHeight="1">
      <c r="B11" s="7" t="s">
        <v>4</v>
      </c>
      <c r="C11" s="117">
        <v>1</v>
      </c>
      <c r="D11" s="118">
        <v>30</v>
      </c>
      <c r="E11" s="117">
        <v>1</v>
      </c>
      <c r="F11" s="119">
        <v>30</v>
      </c>
      <c r="G11" s="117">
        <v>1</v>
      </c>
      <c r="H11" s="119">
        <v>30</v>
      </c>
      <c r="I11" s="120">
        <v>0</v>
      </c>
      <c r="J11" s="118">
        <v>0</v>
      </c>
      <c r="K11" s="117">
        <v>0</v>
      </c>
      <c r="L11" s="119">
        <v>0</v>
      </c>
      <c r="M11" s="117">
        <v>0</v>
      </c>
      <c r="N11" s="121">
        <v>0</v>
      </c>
      <c r="O11" s="122">
        <v>0</v>
      </c>
      <c r="P11" s="118">
        <v>0</v>
      </c>
      <c r="Q11" s="117">
        <v>0</v>
      </c>
      <c r="R11" s="119">
        <v>0</v>
      </c>
      <c r="S11" s="117">
        <v>0</v>
      </c>
      <c r="T11" s="123">
        <v>0</v>
      </c>
      <c r="U11" s="87">
        <f t="shared" si="0"/>
        <v>1</v>
      </c>
      <c r="V11" s="87">
        <f t="shared" si="0"/>
        <v>30</v>
      </c>
      <c r="W11" s="87">
        <f t="shared" si="0"/>
        <v>1</v>
      </c>
      <c r="X11" s="87">
        <f t="shared" si="0"/>
        <v>30</v>
      </c>
      <c r="Y11" s="87">
        <f t="shared" si="0"/>
        <v>1</v>
      </c>
      <c r="Z11" s="87">
        <f t="shared" si="0"/>
        <v>30</v>
      </c>
    </row>
    <row r="12" spans="2:26" s="3" customFormat="1" ht="24.75" customHeight="1">
      <c r="B12" s="7" t="s">
        <v>2</v>
      </c>
      <c r="C12" s="124">
        <v>9</v>
      </c>
      <c r="D12" s="125">
        <v>3640</v>
      </c>
      <c r="E12" s="124">
        <v>10</v>
      </c>
      <c r="F12" s="126">
        <v>4044</v>
      </c>
      <c r="G12" s="124">
        <v>10</v>
      </c>
      <c r="H12" s="126">
        <v>4444</v>
      </c>
      <c r="I12" s="127">
        <v>2</v>
      </c>
      <c r="J12" s="125">
        <v>820</v>
      </c>
      <c r="K12" s="124">
        <v>3</v>
      </c>
      <c r="L12" s="126">
        <v>1020</v>
      </c>
      <c r="M12" s="124">
        <v>3</v>
      </c>
      <c r="N12" s="128">
        <v>1275</v>
      </c>
      <c r="O12" s="129">
        <v>1</v>
      </c>
      <c r="P12" s="125">
        <v>340</v>
      </c>
      <c r="Q12" s="124">
        <v>1</v>
      </c>
      <c r="R12" s="126">
        <v>340</v>
      </c>
      <c r="S12" s="124">
        <v>1</v>
      </c>
      <c r="T12" s="130">
        <v>340</v>
      </c>
      <c r="U12" s="87">
        <f t="shared" si="0"/>
        <v>12</v>
      </c>
      <c r="V12" s="87">
        <f t="shared" si="0"/>
        <v>4800</v>
      </c>
      <c r="W12" s="87">
        <f t="shared" si="0"/>
        <v>14</v>
      </c>
      <c r="X12" s="87">
        <f t="shared" si="0"/>
        <v>5404</v>
      </c>
      <c r="Y12" s="87">
        <f t="shared" si="0"/>
        <v>14</v>
      </c>
      <c r="Z12" s="87">
        <f t="shared" si="0"/>
        <v>6059</v>
      </c>
    </row>
    <row r="13" spans="2:26" s="3" customFormat="1" ht="24.75" customHeight="1">
      <c r="B13" s="7" t="s">
        <v>5</v>
      </c>
      <c r="C13" s="117">
        <v>46</v>
      </c>
      <c r="D13" s="118">
        <v>14344</v>
      </c>
      <c r="E13" s="117">
        <v>49</v>
      </c>
      <c r="F13" s="119">
        <v>15280</v>
      </c>
      <c r="G13" s="117">
        <v>52</v>
      </c>
      <c r="H13" s="119">
        <v>16216</v>
      </c>
      <c r="I13" s="120">
        <v>3</v>
      </c>
      <c r="J13" s="118">
        <v>462</v>
      </c>
      <c r="K13" s="117">
        <v>3</v>
      </c>
      <c r="L13" s="119">
        <v>462</v>
      </c>
      <c r="M13" s="117">
        <v>3</v>
      </c>
      <c r="N13" s="121">
        <v>462</v>
      </c>
      <c r="O13" s="122">
        <v>1</v>
      </c>
      <c r="P13" s="118">
        <v>142</v>
      </c>
      <c r="Q13" s="117">
        <v>1</v>
      </c>
      <c r="R13" s="119">
        <v>142</v>
      </c>
      <c r="S13" s="117">
        <v>1</v>
      </c>
      <c r="T13" s="123">
        <v>142</v>
      </c>
      <c r="U13" s="87">
        <f t="shared" si="0"/>
        <v>50</v>
      </c>
      <c r="V13" s="87">
        <f t="shared" si="0"/>
        <v>14948</v>
      </c>
      <c r="W13" s="87">
        <f t="shared" si="0"/>
        <v>53</v>
      </c>
      <c r="X13" s="87">
        <f t="shared" si="0"/>
        <v>15884</v>
      </c>
      <c r="Y13" s="87">
        <f t="shared" si="0"/>
        <v>56</v>
      </c>
      <c r="Z13" s="87">
        <f t="shared" si="0"/>
        <v>16820</v>
      </c>
    </row>
    <row r="14" spans="2:26" s="3" customFormat="1" ht="24.75" customHeight="1">
      <c r="B14" s="7" t="s">
        <v>6</v>
      </c>
      <c r="C14" s="117">
        <v>19</v>
      </c>
      <c r="D14" s="118">
        <v>3171</v>
      </c>
      <c r="E14" s="117">
        <v>22</v>
      </c>
      <c r="F14" s="119">
        <v>3363</v>
      </c>
      <c r="G14" s="117">
        <v>25</v>
      </c>
      <c r="H14" s="119">
        <v>3555</v>
      </c>
      <c r="I14" s="120">
        <v>1</v>
      </c>
      <c r="J14" s="118">
        <v>129</v>
      </c>
      <c r="K14" s="117">
        <v>1</v>
      </c>
      <c r="L14" s="119">
        <v>137</v>
      </c>
      <c r="M14" s="117">
        <v>1</v>
      </c>
      <c r="N14" s="121">
        <v>145</v>
      </c>
      <c r="O14" s="122">
        <v>0</v>
      </c>
      <c r="P14" s="118">
        <v>0</v>
      </c>
      <c r="Q14" s="117">
        <v>0</v>
      </c>
      <c r="R14" s="119">
        <v>0</v>
      </c>
      <c r="S14" s="117">
        <v>0</v>
      </c>
      <c r="T14" s="123">
        <v>0</v>
      </c>
      <c r="U14" s="87">
        <f t="shared" si="0"/>
        <v>20</v>
      </c>
      <c r="V14" s="87">
        <f t="shared" si="0"/>
        <v>3300</v>
      </c>
      <c r="W14" s="87">
        <f t="shared" si="0"/>
        <v>23</v>
      </c>
      <c r="X14" s="87">
        <f t="shared" si="0"/>
        <v>3500</v>
      </c>
      <c r="Y14" s="87">
        <f t="shared" si="0"/>
        <v>26</v>
      </c>
      <c r="Z14" s="87">
        <f t="shared" si="0"/>
        <v>3700</v>
      </c>
    </row>
    <row r="15" spans="2:26" s="3" customFormat="1" ht="24.75" customHeight="1">
      <c r="B15" s="7" t="s">
        <v>7</v>
      </c>
      <c r="C15" s="117">
        <v>19</v>
      </c>
      <c r="D15" s="118">
        <v>5639</v>
      </c>
      <c r="E15" s="117">
        <v>19</v>
      </c>
      <c r="F15" s="119">
        <v>5639</v>
      </c>
      <c r="G15" s="117">
        <v>19</v>
      </c>
      <c r="H15" s="119">
        <v>5639</v>
      </c>
      <c r="I15" s="120">
        <v>1</v>
      </c>
      <c r="J15" s="118">
        <v>297</v>
      </c>
      <c r="K15" s="117">
        <v>2</v>
      </c>
      <c r="L15" s="119">
        <v>594</v>
      </c>
      <c r="M15" s="117">
        <v>3</v>
      </c>
      <c r="N15" s="121">
        <v>889</v>
      </c>
      <c r="O15" s="122">
        <v>0</v>
      </c>
      <c r="P15" s="118">
        <v>0</v>
      </c>
      <c r="Q15" s="117">
        <v>1</v>
      </c>
      <c r="R15" s="119">
        <v>297</v>
      </c>
      <c r="S15" s="117">
        <v>2</v>
      </c>
      <c r="T15" s="123">
        <v>594</v>
      </c>
      <c r="U15" s="87">
        <f t="shared" si="0"/>
        <v>20</v>
      </c>
      <c r="V15" s="87">
        <f t="shared" si="0"/>
        <v>5936</v>
      </c>
      <c r="W15" s="87">
        <f t="shared" si="0"/>
        <v>22</v>
      </c>
      <c r="X15" s="87">
        <f t="shared" si="0"/>
        <v>6530</v>
      </c>
      <c r="Y15" s="87">
        <f t="shared" si="0"/>
        <v>24</v>
      </c>
      <c r="Z15" s="87">
        <f t="shared" si="0"/>
        <v>7122</v>
      </c>
    </row>
    <row r="16" spans="2:26" s="3" customFormat="1" ht="24.75" customHeight="1">
      <c r="B16" s="7" t="s">
        <v>8</v>
      </c>
      <c r="C16" s="117">
        <v>5</v>
      </c>
      <c r="D16" s="118">
        <v>1448</v>
      </c>
      <c r="E16" s="117">
        <v>5</v>
      </c>
      <c r="F16" s="119">
        <v>1448</v>
      </c>
      <c r="G16" s="117">
        <v>5</v>
      </c>
      <c r="H16" s="119">
        <v>1448</v>
      </c>
      <c r="I16" s="120">
        <v>0</v>
      </c>
      <c r="J16" s="118">
        <v>0</v>
      </c>
      <c r="K16" s="117">
        <v>0</v>
      </c>
      <c r="L16" s="119">
        <v>0</v>
      </c>
      <c r="M16" s="117">
        <v>0</v>
      </c>
      <c r="N16" s="121">
        <v>0</v>
      </c>
      <c r="O16" s="122">
        <v>0</v>
      </c>
      <c r="P16" s="118">
        <v>0</v>
      </c>
      <c r="Q16" s="117">
        <v>0</v>
      </c>
      <c r="R16" s="119">
        <v>0</v>
      </c>
      <c r="S16" s="117">
        <v>0</v>
      </c>
      <c r="T16" s="123">
        <v>0</v>
      </c>
      <c r="U16" s="87">
        <f t="shared" si="0"/>
        <v>5</v>
      </c>
      <c r="V16" s="87">
        <f t="shared" si="0"/>
        <v>1448</v>
      </c>
      <c r="W16" s="87">
        <f t="shared" si="0"/>
        <v>5</v>
      </c>
      <c r="X16" s="87">
        <f t="shared" si="0"/>
        <v>1448</v>
      </c>
      <c r="Y16" s="87">
        <f t="shared" si="0"/>
        <v>5</v>
      </c>
      <c r="Z16" s="87">
        <f t="shared" si="0"/>
        <v>1448</v>
      </c>
    </row>
    <row r="17" spans="2:26" s="3" customFormat="1" ht="24.75" customHeight="1">
      <c r="B17" s="7" t="s">
        <v>10</v>
      </c>
      <c r="C17" s="117">
        <v>0</v>
      </c>
      <c r="D17" s="118">
        <v>0</v>
      </c>
      <c r="E17" s="117">
        <v>0</v>
      </c>
      <c r="F17" s="119">
        <v>0</v>
      </c>
      <c r="G17" s="117">
        <v>0</v>
      </c>
      <c r="H17" s="119">
        <v>0</v>
      </c>
      <c r="I17" s="120">
        <v>0</v>
      </c>
      <c r="J17" s="118">
        <v>0</v>
      </c>
      <c r="K17" s="117">
        <v>0</v>
      </c>
      <c r="L17" s="119">
        <v>0</v>
      </c>
      <c r="M17" s="117">
        <v>0</v>
      </c>
      <c r="N17" s="121">
        <v>0</v>
      </c>
      <c r="O17" s="122">
        <v>0</v>
      </c>
      <c r="P17" s="118">
        <v>0</v>
      </c>
      <c r="Q17" s="117">
        <v>0</v>
      </c>
      <c r="R17" s="119">
        <v>0</v>
      </c>
      <c r="S17" s="117">
        <v>0</v>
      </c>
      <c r="T17" s="123">
        <v>0</v>
      </c>
      <c r="U17" s="87">
        <f t="shared" si="0"/>
        <v>0</v>
      </c>
      <c r="V17" s="87">
        <f t="shared" si="0"/>
        <v>0</v>
      </c>
      <c r="W17" s="87">
        <f t="shared" si="0"/>
        <v>0</v>
      </c>
      <c r="X17" s="87">
        <f t="shared" si="0"/>
        <v>0</v>
      </c>
      <c r="Y17" s="87">
        <f t="shared" si="0"/>
        <v>0</v>
      </c>
      <c r="Z17" s="87">
        <f t="shared" si="0"/>
        <v>0</v>
      </c>
    </row>
    <row r="18" spans="2:26" s="3" customFormat="1" ht="24.75" customHeight="1">
      <c r="B18" s="7" t="s">
        <v>9</v>
      </c>
      <c r="C18" s="124">
        <v>22</v>
      </c>
      <c r="D18" s="125">
        <v>5311</v>
      </c>
      <c r="E18" s="124">
        <v>25</v>
      </c>
      <c r="F18" s="126">
        <v>6035</v>
      </c>
      <c r="G18" s="124">
        <v>28</v>
      </c>
      <c r="H18" s="126">
        <v>6759</v>
      </c>
      <c r="I18" s="127">
        <v>0</v>
      </c>
      <c r="J18" s="125">
        <v>0</v>
      </c>
      <c r="K18" s="124">
        <v>1</v>
      </c>
      <c r="L18" s="126">
        <v>100</v>
      </c>
      <c r="M18" s="124">
        <v>2</v>
      </c>
      <c r="N18" s="128">
        <v>200</v>
      </c>
      <c r="O18" s="129">
        <v>0</v>
      </c>
      <c r="P18" s="125">
        <v>0</v>
      </c>
      <c r="Q18" s="124">
        <v>1</v>
      </c>
      <c r="R18" s="126">
        <v>100</v>
      </c>
      <c r="S18" s="124">
        <v>2</v>
      </c>
      <c r="T18" s="130">
        <v>200</v>
      </c>
      <c r="U18" s="87">
        <f t="shared" si="0"/>
        <v>22</v>
      </c>
      <c r="V18" s="87">
        <f t="shared" si="0"/>
        <v>5311</v>
      </c>
      <c r="W18" s="87">
        <f t="shared" si="0"/>
        <v>27</v>
      </c>
      <c r="X18" s="87">
        <f t="shared" si="0"/>
        <v>6235</v>
      </c>
      <c r="Y18" s="87">
        <f t="shared" si="0"/>
        <v>32</v>
      </c>
      <c r="Z18" s="87">
        <f t="shared" si="0"/>
        <v>7159</v>
      </c>
    </row>
    <row r="19" spans="2:26" s="3" customFormat="1" ht="24.75" customHeight="1">
      <c r="B19" s="7" t="s">
        <v>11</v>
      </c>
      <c r="C19" s="117">
        <v>18</v>
      </c>
      <c r="D19" s="118">
        <v>3078</v>
      </c>
      <c r="E19" s="117">
        <v>19</v>
      </c>
      <c r="F19" s="119">
        <v>3249</v>
      </c>
      <c r="G19" s="117">
        <v>19</v>
      </c>
      <c r="H19" s="119">
        <v>3249</v>
      </c>
      <c r="I19" s="120">
        <v>0</v>
      </c>
      <c r="J19" s="118">
        <v>0</v>
      </c>
      <c r="K19" s="117">
        <v>0</v>
      </c>
      <c r="L19" s="119">
        <v>0</v>
      </c>
      <c r="M19" s="117">
        <v>1</v>
      </c>
      <c r="N19" s="121">
        <v>171</v>
      </c>
      <c r="O19" s="122">
        <v>0</v>
      </c>
      <c r="P19" s="118">
        <v>0</v>
      </c>
      <c r="Q19" s="117">
        <v>0</v>
      </c>
      <c r="R19" s="119">
        <v>0</v>
      </c>
      <c r="S19" s="117">
        <v>0</v>
      </c>
      <c r="T19" s="123">
        <v>0</v>
      </c>
      <c r="U19" s="87">
        <f t="shared" si="0"/>
        <v>18</v>
      </c>
      <c r="V19" s="87">
        <f t="shared" si="0"/>
        <v>3078</v>
      </c>
      <c r="W19" s="87">
        <f t="shared" si="0"/>
        <v>19</v>
      </c>
      <c r="X19" s="87">
        <f t="shared" si="0"/>
        <v>3249</v>
      </c>
      <c r="Y19" s="87">
        <f t="shared" si="0"/>
        <v>20</v>
      </c>
      <c r="Z19" s="87">
        <f t="shared" si="0"/>
        <v>3420</v>
      </c>
    </row>
    <row r="20" spans="2:26" s="3" customFormat="1" ht="24.75" customHeight="1">
      <c r="B20" s="7" t="s">
        <v>12</v>
      </c>
      <c r="C20" s="117">
        <v>53</v>
      </c>
      <c r="D20" s="118">
        <v>7934</v>
      </c>
      <c r="E20" s="117">
        <v>56</v>
      </c>
      <c r="F20" s="119">
        <v>8383</v>
      </c>
      <c r="G20" s="117">
        <v>59</v>
      </c>
      <c r="H20" s="119">
        <v>8832</v>
      </c>
      <c r="I20" s="120">
        <v>1</v>
      </c>
      <c r="J20" s="118">
        <v>150</v>
      </c>
      <c r="K20" s="117">
        <v>2</v>
      </c>
      <c r="L20" s="119">
        <v>299</v>
      </c>
      <c r="M20" s="117">
        <v>3</v>
      </c>
      <c r="N20" s="121">
        <v>449</v>
      </c>
      <c r="O20" s="122">
        <v>1</v>
      </c>
      <c r="P20" s="118">
        <v>150</v>
      </c>
      <c r="Q20" s="117">
        <v>2</v>
      </c>
      <c r="R20" s="119">
        <v>299</v>
      </c>
      <c r="S20" s="117">
        <v>3</v>
      </c>
      <c r="T20" s="123">
        <v>449</v>
      </c>
      <c r="U20" s="87">
        <f t="shared" si="0"/>
        <v>55</v>
      </c>
      <c r="V20" s="87">
        <f t="shared" si="0"/>
        <v>8234</v>
      </c>
      <c r="W20" s="87">
        <f t="shared" si="0"/>
        <v>60</v>
      </c>
      <c r="X20" s="87">
        <f t="shared" si="0"/>
        <v>8981</v>
      </c>
      <c r="Y20" s="87">
        <f t="shared" si="0"/>
        <v>65</v>
      </c>
      <c r="Z20" s="87">
        <f t="shared" si="0"/>
        <v>9730</v>
      </c>
    </row>
    <row r="21" spans="2:26" s="3" customFormat="1" ht="24.75" customHeight="1">
      <c r="B21" s="7" t="s">
        <v>13</v>
      </c>
      <c r="C21" s="124">
        <v>32</v>
      </c>
      <c r="D21" s="125">
        <v>12152</v>
      </c>
      <c r="E21" s="124">
        <v>34</v>
      </c>
      <c r="F21" s="126">
        <v>12760</v>
      </c>
      <c r="G21" s="124">
        <v>36</v>
      </c>
      <c r="H21" s="126">
        <v>13398</v>
      </c>
      <c r="I21" s="127">
        <v>1</v>
      </c>
      <c r="J21" s="125">
        <v>160</v>
      </c>
      <c r="K21" s="124">
        <v>1</v>
      </c>
      <c r="L21" s="126">
        <v>160</v>
      </c>
      <c r="M21" s="124">
        <v>1</v>
      </c>
      <c r="N21" s="128">
        <v>160</v>
      </c>
      <c r="O21" s="129">
        <v>1</v>
      </c>
      <c r="P21" s="125">
        <v>160</v>
      </c>
      <c r="Q21" s="124">
        <v>1</v>
      </c>
      <c r="R21" s="126">
        <v>160</v>
      </c>
      <c r="S21" s="124">
        <v>1</v>
      </c>
      <c r="T21" s="130">
        <v>160</v>
      </c>
      <c r="U21" s="87">
        <f t="shared" si="0"/>
        <v>34</v>
      </c>
      <c r="V21" s="87">
        <f t="shared" si="0"/>
        <v>12472</v>
      </c>
      <c r="W21" s="87">
        <f t="shared" si="0"/>
        <v>36</v>
      </c>
      <c r="X21" s="87">
        <f t="shared" si="0"/>
        <v>13080</v>
      </c>
      <c r="Y21" s="87">
        <f t="shared" si="0"/>
        <v>38</v>
      </c>
      <c r="Z21" s="87">
        <f t="shared" si="0"/>
        <v>13718</v>
      </c>
    </row>
    <row r="22" spans="2:26" s="3" customFormat="1" ht="24.75" customHeight="1">
      <c r="B22" s="7" t="s">
        <v>14</v>
      </c>
      <c r="C22" s="117">
        <v>10</v>
      </c>
      <c r="D22" s="118">
        <v>554</v>
      </c>
      <c r="E22" s="117">
        <v>11</v>
      </c>
      <c r="F22" s="119">
        <v>610</v>
      </c>
      <c r="G22" s="117">
        <v>12</v>
      </c>
      <c r="H22" s="119">
        <v>665</v>
      </c>
      <c r="I22" s="120">
        <v>1</v>
      </c>
      <c r="J22" s="118">
        <v>53</v>
      </c>
      <c r="K22" s="117">
        <v>1</v>
      </c>
      <c r="L22" s="119">
        <v>53</v>
      </c>
      <c r="M22" s="117">
        <v>1</v>
      </c>
      <c r="N22" s="121">
        <v>53</v>
      </c>
      <c r="O22" s="122">
        <v>1</v>
      </c>
      <c r="P22" s="118">
        <v>53</v>
      </c>
      <c r="Q22" s="117">
        <v>1</v>
      </c>
      <c r="R22" s="119">
        <v>53</v>
      </c>
      <c r="S22" s="117">
        <v>1</v>
      </c>
      <c r="T22" s="123">
        <v>53</v>
      </c>
      <c r="U22" s="87">
        <f t="shared" si="0"/>
        <v>12</v>
      </c>
      <c r="V22" s="87">
        <f t="shared" si="0"/>
        <v>660</v>
      </c>
      <c r="W22" s="87">
        <f t="shared" si="0"/>
        <v>13</v>
      </c>
      <c r="X22" s="87">
        <f t="shared" si="0"/>
        <v>716</v>
      </c>
      <c r="Y22" s="87">
        <f t="shared" si="0"/>
        <v>14</v>
      </c>
      <c r="Z22" s="87">
        <f t="shared" si="0"/>
        <v>771</v>
      </c>
    </row>
    <row r="23" spans="2:26" s="3" customFormat="1" ht="24.75" customHeight="1">
      <c r="B23" s="7" t="s">
        <v>15</v>
      </c>
      <c r="C23" s="117">
        <v>13</v>
      </c>
      <c r="D23" s="118">
        <v>1745</v>
      </c>
      <c r="E23" s="117">
        <v>14</v>
      </c>
      <c r="F23" s="119">
        <v>1879</v>
      </c>
      <c r="G23" s="117">
        <v>15</v>
      </c>
      <c r="H23" s="119">
        <v>2013</v>
      </c>
      <c r="I23" s="120">
        <v>1</v>
      </c>
      <c r="J23" s="118">
        <v>134</v>
      </c>
      <c r="K23" s="117">
        <v>1</v>
      </c>
      <c r="L23" s="119">
        <v>134</v>
      </c>
      <c r="M23" s="117">
        <v>1</v>
      </c>
      <c r="N23" s="121">
        <v>134</v>
      </c>
      <c r="O23" s="122">
        <v>0</v>
      </c>
      <c r="P23" s="118">
        <v>0</v>
      </c>
      <c r="Q23" s="117">
        <v>0</v>
      </c>
      <c r="R23" s="119">
        <v>0</v>
      </c>
      <c r="S23" s="117">
        <v>0</v>
      </c>
      <c r="T23" s="123">
        <v>0</v>
      </c>
      <c r="U23" s="87">
        <f t="shared" si="0"/>
        <v>14</v>
      </c>
      <c r="V23" s="87">
        <f t="shared" si="0"/>
        <v>1879</v>
      </c>
      <c r="W23" s="87">
        <f t="shared" si="0"/>
        <v>15</v>
      </c>
      <c r="X23" s="87">
        <f t="shared" si="0"/>
        <v>2013</v>
      </c>
      <c r="Y23" s="87">
        <f t="shared" si="0"/>
        <v>16</v>
      </c>
      <c r="Z23" s="87">
        <f t="shared" si="0"/>
        <v>2147</v>
      </c>
    </row>
    <row r="24" spans="2:26" s="3" customFormat="1" ht="24.75" customHeight="1">
      <c r="B24" s="7" t="s">
        <v>41</v>
      </c>
      <c r="C24" s="117">
        <v>23</v>
      </c>
      <c r="D24" s="118">
        <v>2791</v>
      </c>
      <c r="E24" s="117">
        <v>26</v>
      </c>
      <c r="F24" s="119">
        <v>3155</v>
      </c>
      <c r="G24" s="117">
        <v>29</v>
      </c>
      <c r="H24" s="119">
        <v>3519</v>
      </c>
      <c r="I24" s="120">
        <v>1</v>
      </c>
      <c r="J24" s="118">
        <v>23</v>
      </c>
      <c r="K24" s="117">
        <v>1</v>
      </c>
      <c r="L24" s="119">
        <v>23</v>
      </c>
      <c r="M24" s="117">
        <v>2</v>
      </c>
      <c r="N24" s="121">
        <v>46</v>
      </c>
      <c r="O24" s="122">
        <v>0</v>
      </c>
      <c r="P24" s="118">
        <v>0</v>
      </c>
      <c r="Q24" s="117">
        <v>1</v>
      </c>
      <c r="R24" s="119">
        <v>23</v>
      </c>
      <c r="S24" s="117">
        <v>1</v>
      </c>
      <c r="T24" s="123">
        <v>23</v>
      </c>
      <c r="U24" s="87">
        <f aca="true" t="shared" si="1" ref="U24:Z53">SUM(C24,I24,O24)</f>
        <v>24</v>
      </c>
      <c r="V24" s="87">
        <f t="shared" si="1"/>
        <v>2814</v>
      </c>
      <c r="W24" s="87">
        <f t="shared" si="1"/>
        <v>28</v>
      </c>
      <c r="X24" s="87">
        <f t="shared" si="1"/>
        <v>3201</v>
      </c>
      <c r="Y24" s="87">
        <f t="shared" si="1"/>
        <v>32</v>
      </c>
      <c r="Z24" s="87">
        <f t="shared" si="1"/>
        <v>3588</v>
      </c>
    </row>
    <row r="25" spans="2:26" s="3" customFormat="1" ht="24.75" customHeight="1">
      <c r="B25" s="7" t="s">
        <v>16</v>
      </c>
      <c r="C25" s="117">
        <v>0</v>
      </c>
      <c r="D25" s="118">
        <v>0</v>
      </c>
      <c r="E25" s="117">
        <v>0</v>
      </c>
      <c r="F25" s="119">
        <v>0</v>
      </c>
      <c r="G25" s="117">
        <v>0</v>
      </c>
      <c r="H25" s="119">
        <v>0</v>
      </c>
      <c r="I25" s="120">
        <v>0</v>
      </c>
      <c r="J25" s="118">
        <v>0</v>
      </c>
      <c r="K25" s="117">
        <v>0</v>
      </c>
      <c r="L25" s="119">
        <v>0</v>
      </c>
      <c r="M25" s="117">
        <v>0</v>
      </c>
      <c r="N25" s="121">
        <v>0</v>
      </c>
      <c r="O25" s="122">
        <v>0</v>
      </c>
      <c r="P25" s="118">
        <v>0</v>
      </c>
      <c r="Q25" s="117">
        <v>0</v>
      </c>
      <c r="R25" s="119">
        <v>0</v>
      </c>
      <c r="S25" s="117">
        <v>0</v>
      </c>
      <c r="T25" s="123">
        <v>0</v>
      </c>
      <c r="U25" s="87">
        <f t="shared" si="1"/>
        <v>0</v>
      </c>
      <c r="V25" s="87">
        <f t="shared" si="1"/>
        <v>0</v>
      </c>
      <c r="W25" s="87">
        <f t="shared" si="1"/>
        <v>0</v>
      </c>
      <c r="X25" s="87">
        <f t="shared" si="1"/>
        <v>0</v>
      </c>
      <c r="Y25" s="87">
        <f t="shared" si="1"/>
        <v>0</v>
      </c>
      <c r="Z25" s="87">
        <f t="shared" si="1"/>
        <v>0</v>
      </c>
    </row>
    <row r="26" spans="2:26" s="3" customFormat="1" ht="24.75" customHeight="1">
      <c r="B26" s="7" t="s">
        <v>17</v>
      </c>
      <c r="C26" s="124">
        <v>14</v>
      </c>
      <c r="D26" s="125">
        <v>3254</v>
      </c>
      <c r="E26" s="124">
        <v>21</v>
      </c>
      <c r="F26" s="126">
        <v>4701</v>
      </c>
      <c r="G26" s="124">
        <v>27</v>
      </c>
      <c r="H26" s="126">
        <v>6147</v>
      </c>
      <c r="I26" s="127">
        <v>1</v>
      </c>
      <c r="J26" s="125">
        <v>316</v>
      </c>
      <c r="K26" s="124">
        <v>3</v>
      </c>
      <c r="L26" s="126">
        <v>633</v>
      </c>
      <c r="M26" s="124">
        <v>4</v>
      </c>
      <c r="N26" s="128">
        <v>949</v>
      </c>
      <c r="O26" s="129">
        <v>2</v>
      </c>
      <c r="P26" s="125">
        <v>339</v>
      </c>
      <c r="Q26" s="124">
        <v>3</v>
      </c>
      <c r="R26" s="126">
        <v>678</v>
      </c>
      <c r="S26" s="124">
        <v>5</v>
      </c>
      <c r="T26" s="130">
        <v>1017</v>
      </c>
      <c r="U26" s="87">
        <f t="shared" si="1"/>
        <v>17</v>
      </c>
      <c r="V26" s="87">
        <f t="shared" si="1"/>
        <v>3909</v>
      </c>
      <c r="W26" s="87">
        <f t="shared" si="1"/>
        <v>27</v>
      </c>
      <c r="X26" s="87">
        <f t="shared" si="1"/>
        <v>6012</v>
      </c>
      <c r="Y26" s="87">
        <f t="shared" si="1"/>
        <v>36</v>
      </c>
      <c r="Z26" s="87">
        <f t="shared" si="1"/>
        <v>8113</v>
      </c>
    </row>
    <row r="27" spans="2:26" s="3" customFormat="1" ht="24.75" customHeight="1">
      <c r="B27" s="7" t="s">
        <v>18</v>
      </c>
      <c r="C27" s="124">
        <v>3</v>
      </c>
      <c r="D27" s="125">
        <v>491</v>
      </c>
      <c r="E27" s="124">
        <v>3</v>
      </c>
      <c r="F27" s="126">
        <v>491</v>
      </c>
      <c r="G27" s="124">
        <v>3</v>
      </c>
      <c r="H27" s="126">
        <v>491</v>
      </c>
      <c r="I27" s="127">
        <v>3</v>
      </c>
      <c r="J27" s="125">
        <v>491</v>
      </c>
      <c r="K27" s="124">
        <v>3</v>
      </c>
      <c r="L27" s="126">
        <v>491</v>
      </c>
      <c r="M27" s="124">
        <v>3</v>
      </c>
      <c r="N27" s="128">
        <v>491</v>
      </c>
      <c r="O27" s="129">
        <v>0</v>
      </c>
      <c r="P27" s="125">
        <v>0</v>
      </c>
      <c r="Q27" s="124">
        <v>0</v>
      </c>
      <c r="R27" s="126">
        <v>0</v>
      </c>
      <c r="S27" s="124">
        <v>0</v>
      </c>
      <c r="T27" s="130">
        <v>0</v>
      </c>
      <c r="U27" s="87">
        <f t="shared" si="1"/>
        <v>6</v>
      </c>
      <c r="V27" s="87">
        <f t="shared" si="1"/>
        <v>982</v>
      </c>
      <c r="W27" s="87">
        <f t="shared" si="1"/>
        <v>6</v>
      </c>
      <c r="X27" s="87">
        <f t="shared" si="1"/>
        <v>982</v>
      </c>
      <c r="Y27" s="87">
        <f t="shared" si="1"/>
        <v>6</v>
      </c>
      <c r="Z27" s="87">
        <f t="shared" si="1"/>
        <v>982</v>
      </c>
    </row>
    <row r="28" spans="2:26" s="3" customFormat="1" ht="24.75" customHeight="1">
      <c r="B28" s="7" t="s">
        <v>19</v>
      </c>
      <c r="C28" s="124">
        <v>127</v>
      </c>
      <c r="D28" s="125">
        <v>27940</v>
      </c>
      <c r="E28" s="124">
        <v>130</v>
      </c>
      <c r="F28" s="126">
        <v>28600</v>
      </c>
      <c r="G28" s="124">
        <v>133</v>
      </c>
      <c r="H28" s="126">
        <v>29260</v>
      </c>
      <c r="I28" s="127">
        <v>3</v>
      </c>
      <c r="J28" s="125">
        <v>330</v>
      </c>
      <c r="K28" s="124">
        <v>6</v>
      </c>
      <c r="L28" s="126">
        <v>660</v>
      </c>
      <c r="M28" s="124">
        <v>10</v>
      </c>
      <c r="N28" s="128">
        <v>1100</v>
      </c>
      <c r="O28" s="129">
        <v>1</v>
      </c>
      <c r="P28" s="125">
        <v>110</v>
      </c>
      <c r="Q28" s="124">
        <v>1</v>
      </c>
      <c r="R28" s="126">
        <v>110</v>
      </c>
      <c r="S28" s="124">
        <v>1</v>
      </c>
      <c r="T28" s="130">
        <v>110</v>
      </c>
      <c r="U28" s="87">
        <f t="shared" si="1"/>
        <v>131</v>
      </c>
      <c r="V28" s="87">
        <f t="shared" si="1"/>
        <v>28380</v>
      </c>
      <c r="W28" s="87">
        <f t="shared" si="1"/>
        <v>137</v>
      </c>
      <c r="X28" s="87">
        <f t="shared" si="1"/>
        <v>29370</v>
      </c>
      <c r="Y28" s="87">
        <f t="shared" si="1"/>
        <v>144</v>
      </c>
      <c r="Z28" s="87">
        <f t="shared" si="1"/>
        <v>30470</v>
      </c>
    </row>
    <row r="29" spans="2:26" s="3" customFormat="1" ht="24.75" customHeight="1">
      <c r="B29" s="7" t="s">
        <v>20</v>
      </c>
      <c r="C29" s="117">
        <v>4</v>
      </c>
      <c r="D29" s="118">
        <v>1200</v>
      </c>
      <c r="E29" s="117">
        <v>4</v>
      </c>
      <c r="F29" s="119">
        <v>1200</v>
      </c>
      <c r="G29" s="117">
        <v>5</v>
      </c>
      <c r="H29" s="119">
        <v>1500</v>
      </c>
      <c r="I29" s="120">
        <v>0</v>
      </c>
      <c r="J29" s="118">
        <v>0</v>
      </c>
      <c r="K29" s="117">
        <v>0</v>
      </c>
      <c r="L29" s="119">
        <v>0</v>
      </c>
      <c r="M29" s="117">
        <v>0</v>
      </c>
      <c r="N29" s="121">
        <v>0</v>
      </c>
      <c r="O29" s="122">
        <v>0</v>
      </c>
      <c r="P29" s="118">
        <v>0</v>
      </c>
      <c r="Q29" s="117">
        <v>0</v>
      </c>
      <c r="R29" s="119">
        <v>0</v>
      </c>
      <c r="S29" s="117">
        <v>0</v>
      </c>
      <c r="T29" s="123">
        <v>0</v>
      </c>
      <c r="U29" s="87">
        <f t="shared" si="1"/>
        <v>4</v>
      </c>
      <c r="V29" s="87">
        <f t="shared" si="1"/>
        <v>1200</v>
      </c>
      <c r="W29" s="87">
        <f t="shared" si="1"/>
        <v>4</v>
      </c>
      <c r="X29" s="87">
        <f t="shared" si="1"/>
        <v>1200</v>
      </c>
      <c r="Y29" s="87">
        <f t="shared" si="1"/>
        <v>5</v>
      </c>
      <c r="Z29" s="87">
        <f t="shared" si="1"/>
        <v>1500</v>
      </c>
    </row>
    <row r="30" spans="2:26" s="3" customFormat="1" ht="24.75" customHeight="1">
      <c r="B30" s="7" t="s">
        <v>21</v>
      </c>
      <c r="C30" s="117">
        <v>3</v>
      </c>
      <c r="D30" s="118">
        <v>478</v>
      </c>
      <c r="E30" s="117">
        <v>3</v>
      </c>
      <c r="F30" s="119">
        <v>478</v>
      </c>
      <c r="G30" s="117">
        <v>3</v>
      </c>
      <c r="H30" s="119">
        <v>478</v>
      </c>
      <c r="I30" s="120">
        <v>0</v>
      </c>
      <c r="J30" s="118">
        <v>0</v>
      </c>
      <c r="K30" s="117">
        <v>0</v>
      </c>
      <c r="L30" s="119">
        <v>0</v>
      </c>
      <c r="M30" s="117">
        <v>0</v>
      </c>
      <c r="N30" s="121">
        <v>0</v>
      </c>
      <c r="O30" s="122">
        <v>0</v>
      </c>
      <c r="P30" s="118">
        <v>0</v>
      </c>
      <c r="Q30" s="117">
        <v>0</v>
      </c>
      <c r="R30" s="119">
        <v>0</v>
      </c>
      <c r="S30" s="117">
        <v>0</v>
      </c>
      <c r="T30" s="123">
        <v>0</v>
      </c>
      <c r="U30" s="87">
        <f t="shared" si="1"/>
        <v>3</v>
      </c>
      <c r="V30" s="87">
        <f t="shared" si="1"/>
        <v>478</v>
      </c>
      <c r="W30" s="87">
        <f t="shared" si="1"/>
        <v>3</v>
      </c>
      <c r="X30" s="87">
        <f t="shared" si="1"/>
        <v>478</v>
      </c>
      <c r="Y30" s="87">
        <f t="shared" si="1"/>
        <v>3</v>
      </c>
      <c r="Z30" s="87">
        <f t="shared" si="1"/>
        <v>478</v>
      </c>
    </row>
    <row r="31" spans="2:26" s="3" customFormat="1" ht="24.75" customHeight="1">
      <c r="B31" s="7" t="s">
        <v>23</v>
      </c>
      <c r="C31" s="117">
        <v>7</v>
      </c>
      <c r="D31" s="118">
        <v>1127</v>
      </c>
      <c r="E31" s="117">
        <v>7</v>
      </c>
      <c r="F31" s="119">
        <v>1127</v>
      </c>
      <c r="G31" s="117">
        <v>7</v>
      </c>
      <c r="H31" s="119">
        <v>1127</v>
      </c>
      <c r="I31" s="120">
        <v>0</v>
      </c>
      <c r="J31" s="118">
        <v>0</v>
      </c>
      <c r="K31" s="117">
        <v>0</v>
      </c>
      <c r="L31" s="119">
        <v>0</v>
      </c>
      <c r="M31" s="117">
        <v>0</v>
      </c>
      <c r="N31" s="121">
        <v>0</v>
      </c>
      <c r="O31" s="122">
        <v>0</v>
      </c>
      <c r="P31" s="118">
        <v>0</v>
      </c>
      <c r="Q31" s="117">
        <v>0</v>
      </c>
      <c r="R31" s="119">
        <v>0</v>
      </c>
      <c r="S31" s="117">
        <v>0</v>
      </c>
      <c r="T31" s="123">
        <v>0</v>
      </c>
      <c r="U31" s="87">
        <f t="shared" si="1"/>
        <v>7</v>
      </c>
      <c r="V31" s="87">
        <f t="shared" si="1"/>
        <v>1127</v>
      </c>
      <c r="W31" s="87">
        <f t="shared" si="1"/>
        <v>7</v>
      </c>
      <c r="X31" s="87">
        <f t="shared" si="1"/>
        <v>1127</v>
      </c>
      <c r="Y31" s="87">
        <f t="shared" si="1"/>
        <v>7</v>
      </c>
      <c r="Z31" s="87">
        <f t="shared" si="1"/>
        <v>1127</v>
      </c>
    </row>
    <row r="32" spans="2:26" s="3" customFormat="1" ht="24.75" customHeight="1">
      <c r="B32" s="7" t="s">
        <v>22</v>
      </c>
      <c r="C32" s="117">
        <v>19</v>
      </c>
      <c r="D32" s="118">
        <v>2014</v>
      </c>
      <c r="E32" s="117">
        <v>19</v>
      </c>
      <c r="F32" s="119">
        <v>2014</v>
      </c>
      <c r="G32" s="117">
        <v>19</v>
      </c>
      <c r="H32" s="119">
        <v>2014</v>
      </c>
      <c r="I32" s="120">
        <v>0</v>
      </c>
      <c r="J32" s="118">
        <v>0</v>
      </c>
      <c r="K32" s="117">
        <v>0</v>
      </c>
      <c r="L32" s="119">
        <v>0</v>
      </c>
      <c r="M32" s="117">
        <v>0</v>
      </c>
      <c r="N32" s="121">
        <v>0</v>
      </c>
      <c r="O32" s="122">
        <v>0</v>
      </c>
      <c r="P32" s="118">
        <v>0</v>
      </c>
      <c r="Q32" s="117">
        <v>0</v>
      </c>
      <c r="R32" s="119">
        <v>0</v>
      </c>
      <c r="S32" s="117">
        <v>0</v>
      </c>
      <c r="T32" s="123">
        <v>0</v>
      </c>
      <c r="U32" s="87">
        <f t="shared" si="1"/>
        <v>19</v>
      </c>
      <c r="V32" s="87">
        <f t="shared" si="1"/>
        <v>2014</v>
      </c>
      <c r="W32" s="87">
        <f t="shared" si="1"/>
        <v>19</v>
      </c>
      <c r="X32" s="87">
        <f t="shared" si="1"/>
        <v>2014</v>
      </c>
      <c r="Y32" s="87">
        <f t="shared" si="1"/>
        <v>19</v>
      </c>
      <c r="Z32" s="87">
        <f t="shared" si="1"/>
        <v>2014</v>
      </c>
    </row>
    <row r="33" spans="2:26" s="3" customFormat="1" ht="24.75" customHeight="1">
      <c r="B33" s="7" t="s">
        <v>24</v>
      </c>
      <c r="C33" s="124">
        <v>3</v>
      </c>
      <c r="D33" s="125">
        <v>1041</v>
      </c>
      <c r="E33" s="124">
        <v>3</v>
      </c>
      <c r="F33" s="126">
        <v>1041</v>
      </c>
      <c r="G33" s="124">
        <v>3</v>
      </c>
      <c r="H33" s="126">
        <v>1041</v>
      </c>
      <c r="I33" s="127">
        <v>0</v>
      </c>
      <c r="J33" s="126">
        <v>0</v>
      </c>
      <c r="K33" s="124">
        <v>0</v>
      </c>
      <c r="L33" s="126">
        <v>0</v>
      </c>
      <c r="M33" s="124">
        <v>0</v>
      </c>
      <c r="N33" s="128">
        <v>0</v>
      </c>
      <c r="O33" s="129">
        <v>0</v>
      </c>
      <c r="P33" s="126">
        <v>0</v>
      </c>
      <c r="Q33" s="124">
        <v>0</v>
      </c>
      <c r="R33" s="126">
        <v>0</v>
      </c>
      <c r="S33" s="124">
        <v>0</v>
      </c>
      <c r="T33" s="130">
        <v>0</v>
      </c>
      <c r="U33" s="87">
        <f t="shared" si="1"/>
        <v>3</v>
      </c>
      <c r="V33" s="87">
        <f t="shared" si="1"/>
        <v>1041</v>
      </c>
      <c r="W33" s="87">
        <f t="shared" si="1"/>
        <v>3</v>
      </c>
      <c r="X33" s="87">
        <f t="shared" si="1"/>
        <v>1041</v>
      </c>
      <c r="Y33" s="87">
        <f t="shared" si="1"/>
        <v>3</v>
      </c>
      <c r="Z33" s="87">
        <f t="shared" si="1"/>
        <v>1041</v>
      </c>
    </row>
    <row r="34" spans="2:26" s="3" customFormat="1" ht="24.75" customHeight="1">
      <c r="B34" s="7" t="s">
        <v>25</v>
      </c>
      <c r="C34" s="124">
        <v>8</v>
      </c>
      <c r="D34" s="125">
        <v>720</v>
      </c>
      <c r="E34" s="124">
        <v>9</v>
      </c>
      <c r="F34" s="126">
        <v>810</v>
      </c>
      <c r="G34" s="124">
        <v>10</v>
      </c>
      <c r="H34" s="126">
        <v>900</v>
      </c>
      <c r="I34" s="127">
        <v>1</v>
      </c>
      <c r="J34" s="125">
        <v>90</v>
      </c>
      <c r="K34" s="124">
        <v>1</v>
      </c>
      <c r="L34" s="126">
        <v>90</v>
      </c>
      <c r="M34" s="124">
        <v>1</v>
      </c>
      <c r="N34" s="128">
        <v>90</v>
      </c>
      <c r="O34" s="129">
        <v>0</v>
      </c>
      <c r="P34" s="125">
        <v>0</v>
      </c>
      <c r="Q34" s="124">
        <v>0</v>
      </c>
      <c r="R34" s="126">
        <v>0</v>
      </c>
      <c r="S34" s="124">
        <v>0</v>
      </c>
      <c r="T34" s="130">
        <v>0</v>
      </c>
      <c r="U34" s="87">
        <f t="shared" si="1"/>
        <v>9</v>
      </c>
      <c r="V34" s="87">
        <f t="shared" si="1"/>
        <v>810</v>
      </c>
      <c r="W34" s="87">
        <f t="shared" si="1"/>
        <v>10</v>
      </c>
      <c r="X34" s="87">
        <f t="shared" si="1"/>
        <v>900</v>
      </c>
      <c r="Y34" s="87">
        <f t="shared" si="1"/>
        <v>11</v>
      </c>
      <c r="Z34" s="87">
        <f t="shared" si="1"/>
        <v>990</v>
      </c>
    </row>
    <row r="35" spans="2:26" s="3" customFormat="1" ht="24.75" customHeight="1">
      <c r="B35" s="7" t="s">
        <v>27</v>
      </c>
      <c r="C35" s="117">
        <v>2</v>
      </c>
      <c r="D35" s="118">
        <v>240</v>
      </c>
      <c r="E35" s="117">
        <v>3</v>
      </c>
      <c r="F35" s="119">
        <v>360</v>
      </c>
      <c r="G35" s="117">
        <v>3</v>
      </c>
      <c r="H35" s="119">
        <v>360</v>
      </c>
      <c r="I35" s="120">
        <v>0</v>
      </c>
      <c r="J35" s="118">
        <v>0</v>
      </c>
      <c r="K35" s="117">
        <v>0</v>
      </c>
      <c r="L35" s="119">
        <v>0</v>
      </c>
      <c r="M35" s="117">
        <v>0</v>
      </c>
      <c r="N35" s="121">
        <v>0</v>
      </c>
      <c r="O35" s="122">
        <v>0</v>
      </c>
      <c r="P35" s="118">
        <v>0</v>
      </c>
      <c r="Q35" s="117">
        <v>0</v>
      </c>
      <c r="R35" s="119">
        <v>0</v>
      </c>
      <c r="S35" s="117">
        <v>0</v>
      </c>
      <c r="T35" s="123">
        <v>0</v>
      </c>
      <c r="U35" s="87">
        <f t="shared" si="1"/>
        <v>2</v>
      </c>
      <c r="V35" s="87">
        <f t="shared" si="1"/>
        <v>240</v>
      </c>
      <c r="W35" s="87">
        <f t="shared" si="1"/>
        <v>3</v>
      </c>
      <c r="X35" s="87">
        <f t="shared" si="1"/>
        <v>360</v>
      </c>
      <c r="Y35" s="87">
        <f t="shared" si="1"/>
        <v>3</v>
      </c>
      <c r="Z35" s="87">
        <f t="shared" si="1"/>
        <v>360</v>
      </c>
    </row>
    <row r="36" spans="2:26" s="3" customFormat="1" ht="24.75" customHeight="1">
      <c r="B36" s="7" t="s">
        <v>26</v>
      </c>
      <c r="C36" s="117">
        <v>3</v>
      </c>
      <c r="D36" s="118">
        <v>180</v>
      </c>
      <c r="E36" s="117">
        <v>4</v>
      </c>
      <c r="F36" s="119">
        <v>240</v>
      </c>
      <c r="G36" s="117">
        <v>4</v>
      </c>
      <c r="H36" s="119">
        <v>240</v>
      </c>
      <c r="I36" s="120">
        <v>1</v>
      </c>
      <c r="J36" s="118">
        <v>60</v>
      </c>
      <c r="K36" s="117">
        <v>1</v>
      </c>
      <c r="L36" s="119">
        <v>60</v>
      </c>
      <c r="M36" s="117">
        <v>1</v>
      </c>
      <c r="N36" s="121">
        <v>60</v>
      </c>
      <c r="O36" s="122">
        <v>0</v>
      </c>
      <c r="P36" s="118">
        <v>0</v>
      </c>
      <c r="Q36" s="117">
        <v>0</v>
      </c>
      <c r="R36" s="119">
        <v>0</v>
      </c>
      <c r="S36" s="117">
        <v>0</v>
      </c>
      <c r="T36" s="123">
        <v>0</v>
      </c>
      <c r="U36" s="87">
        <f t="shared" si="1"/>
        <v>4</v>
      </c>
      <c r="V36" s="87">
        <f t="shared" si="1"/>
        <v>240</v>
      </c>
      <c r="W36" s="87">
        <f t="shared" si="1"/>
        <v>5</v>
      </c>
      <c r="X36" s="87">
        <f t="shared" si="1"/>
        <v>300</v>
      </c>
      <c r="Y36" s="87">
        <f t="shared" si="1"/>
        <v>5</v>
      </c>
      <c r="Z36" s="87">
        <f t="shared" si="1"/>
        <v>300</v>
      </c>
    </row>
    <row r="37" spans="2:26" s="3" customFormat="1" ht="24.75" customHeight="1">
      <c r="B37" s="7" t="s">
        <v>28</v>
      </c>
      <c r="C37" s="117">
        <v>0</v>
      </c>
      <c r="D37" s="118">
        <v>0</v>
      </c>
      <c r="E37" s="117">
        <v>0</v>
      </c>
      <c r="F37" s="119">
        <v>0</v>
      </c>
      <c r="G37" s="117">
        <v>0</v>
      </c>
      <c r="H37" s="119">
        <v>0</v>
      </c>
      <c r="I37" s="120">
        <v>0</v>
      </c>
      <c r="J37" s="118">
        <v>0</v>
      </c>
      <c r="K37" s="117">
        <v>0</v>
      </c>
      <c r="L37" s="119">
        <v>0</v>
      </c>
      <c r="M37" s="117">
        <v>0</v>
      </c>
      <c r="N37" s="121">
        <v>0</v>
      </c>
      <c r="O37" s="122">
        <v>0</v>
      </c>
      <c r="P37" s="118">
        <v>0</v>
      </c>
      <c r="Q37" s="117">
        <v>0</v>
      </c>
      <c r="R37" s="119">
        <v>0</v>
      </c>
      <c r="S37" s="117">
        <v>0</v>
      </c>
      <c r="T37" s="123">
        <v>0</v>
      </c>
      <c r="U37" s="87">
        <f t="shared" si="1"/>
        <v>0</v>
      </c>
      <c r="V37" s="87">
        <f t="shared" si="1"/>
        <v>0</v>
      </c>
      <c r="W37" s="87">
        <f t="shared" si="1"/>
        <v>0</v>
      </c>
      <c r="X37" s="87">
        <f t="shared" si="1"/>
        <v>0</v>
      </c>
      <c r="Y37" s="87">
        <f t="shared" si="1"/>
        <v>0</v>
      </c>
      <c r="Z37" s="87">
        <f t="shared" si="1"/>
        <v>0</v>
      </c>
    </row>
    <row r="38" spans="2:26" s="3" customFormat="1" ht="24.75" customHeight="1">
      <c r="B38" s="7" t="s">
        <v>0</v>
      </c>
      <c r="C38" s="117">
        <v>181</v>
      </c>
      <c r="D38" s="118">
        <v>25121</v>
      </c>
      <c r="E38" s="117">
        <v>187</v>
      </c>
      <c r="F38" s="119">
        <v>25933</v>
      </c>
      <c r="G38" s="117">
        <v>192</v>
      </c>
      <c r="H38" s="119">
        <v>26567</v>
      </c>
      <c r="I38" s="120">
        <v>36</v>
      </c>
      <c r="J38" s="118">
        <v>4717</v>
      </c>
      <c r="K38" s="117">
        <v>38</v>
      </c>
      <c r="L38" s="119">
        <v>4949</v>
      </c>
      <c r="M38" s="117">
        <v>39</v>
      </c>
      <c r="N38" s="121">
        <v>5169</v>
      </c>
      <c r="O38" s="122">
        <v>9</v>
      </c>
      <c r="P38" s="118">
        <v>981</v>
      </c>
      <c r="Q38" s="117">
        <v>10</v>
      </c>
      <c r="R38" s="119">
        <v>1087</v>
      </c>
      <c r="S38" s="117">
        <v>11</v>
      </c>
      <c r="T38" s="123">
        <v>1184</v>
      </c>
      <c r="U38" s="87">
        <f t="shared" si="1"/>
        <v>226</v>
      </c>
      <c r="V38" s="87">
        <f t="shared" si="1"/>
        <v>30819</v>
      </c>
      <c r="W38" s="87">
        <f t="shared" si="1"/>
        <v>235</v>
      </c>
      <c r="X38" s="87">
        <f t="shared" si="1"/>
        <v>31969</v>
      </c>
      <c r="Y38" s="87">
        <f t="shared" si="1"/>
        <v>242</v>
      </c>
      <c r="Z38" s="87">
        <f t="shared" si="1"/>
        <v>32920</v>
      </c>
    </row>
    <row r="39" spans="2:26" s="3" customFormat="1" ht="24.75" customHeight="1">
      <c r="B39" s="7" t="s">
        <v>29</v>
      </c>
      <c r="C39" s="117">
        <v>10</v>
      </c>
      <c r="D39" s="118">
        <v>1750</v>
      </c>
      <c r="E39" s="117">
        <v>12</v>
      </c>
      <c r="F39" s="119">
        <v>2100</v>
      </c>
      <c r="G39" s="117">
        <v>13</v>
      </c>
      <c r="H39" s="119">
        <v>2275</v>
      </c>
      <c r="I39" s="120">
        <v>0</v>
      </c>
      <c r="J39" s="118">
        <v>0</v>
      </c>
      <c r="K39" s="117">
        <v>0</v>
      </c>
      <c r="L39" s="119">
        <v>0</v>
      </c>
      <c r="M39" s="117">
        <v>1</v>
      </c>
      <c r="N39" s="121">
        <v>175</v>
      </c>
      <c r="O39" s="122">
        <v>0</v>
      </c>
      <c r="P39" s="118">
        <v>0</v>
      </c>
      <c r="Q39" s="117">
        <v>0</v>
      </c>
      <c r="R39" s="119">
        <v>0</v>
      </c>
      <c r="S39" s="117">
        <v>1</v>
      </c>
      <c r="T39" s="123">
        <v>175</v>
      </c>
      <c r="U39" s="87">
        <f t="shared" si="1"/>
        <v>10</v>
      </c>
      <c r="V39" s="87">
        <f t="shared" si="1"/>
        <v>1750</v>
      </c>
      <c r="W39" s="87">
        <f t="shared" si="1"/>
        <v>12</v>
      </c>
      <c r="X39" s="87">
        <f t="shared" si="1"/>
        <v>2100</v>
      </c>
      <c r="Y39" s="87">
        <f t="shared" si="1"/>
        <v>15</v>
      </c>
      <c r="Z39" s="87">
        <f t="shared" si="1"/>
        <v>2625</v>
      </c>
    </row>
    <row r="40" spans="2:26" s="3" customFormat="1" ht="24.75" customHeight="1">
      <c r="B40" s="7" t="s">
        <v>30</v>
      </c>
      <c r="C40" s="117">
        <v>16</v>
      </c>
      <c r="D40" s="118">
        <v>3068</v>
      </c>
      <c r="E40" s="117">
        <v>18</v>
      </c>
      <c r="F40" s="119">
        <v>3218</v>
      </c>
      <c r="G40" s="117">
        <v>20</v>
      </c>
      <c r="H40" s="119">
        <v>3375</v>
      </c>
      <c r="I40" s="120">
        <v>1</v>
      </c>
      <c r="J40" s="118">
        <v>192</v>
      </c>
      <c r="K40" s="117">
        <v>1</v>
      </c>
      <c r="L40" s="119">
        <v>192</v>
      </c>
      <c r="M40" s="117">
        <v>2</v>
      </c>
      <c r="N40" s="121">
        <v>384</v>
      </c>
      <c r="O40" s="122">
        <v>1</v>
      </c>
      <c r="P40" s="118">
        <v>192</v>
      </c>
      <c r="Q40" s="117">
        <v>1</v>
      </c>
      <c r="R40" s="119">
        <v>192</v>
      </c>
      <c r="S40" s="117">
        <v>2</v>
      </c>
      <c r="T40" s="123">
        <v>384</v>
      </c>
      <c r="U40" s="87">
        <f t="shared" si="1"/>
        <v>18</v>
      </c>
      <c r="V40" s="87">
        <f t="shared" si="1"/>
        <v>3452</v>
      </c>
      <c r="W40" s="87">
        <f t="shared" si="1"/>
        <v>20</v>
      </c>
      <c r="X40" s="87">
        <f t="shared" si="1"/>
        <v>3602</v>
      </c>
      <c r="Y40" s="87">
        <f t="shared" si="1"/>
        <v>24</v>
      </c>
      <c r="Z40" s="87">
        <f t="shared" si="1"/>
        <v>4143</v>
      </c>
    </row>
    <row r="41" spans="2:26" s="3" customFormat="1" ht="24.75" customHeight="1">
      <c r="B41" s="7" t="s">
        <v>31</v>
      </c>
      <c r="C41" s="124">
        <v>4</v>
      </c>
      <c r="D41" s="125">
        <v>268</v>
      </c>
      <c r="E41" s="124">
        <v>4</v>
      </c>
      <c r="F41" s="126">
        <v>268</v>
      </c>
      <c r="G41" s="124">
        <v>4</v>
      </c>
      <c r="H41" s="126">
        <v>268</v>
      </c>
      <c r="I41" s="127">
        <v>0</v>
      </c>
      <c r="J41" s="125">
        <v>0</v>
      </c>
      <c r="K41" s="124">
        <v>0</v>
      </c>
      <c r="L41" s="126">
        <v>0</v>
      </c>
      <c r="M41" s="124">
        <v>1</v>
      </c>
      <c r="N41" s="128">
        <v>67</v>
      </c>
      <c r="O41" s="129">
        <v>0</v>
      </c>
      <c r="P41" s="125">
        <v>0</v>
      </c>
      <c r="Q41" s="124">
        <v>0</v>
      </c>
      <c r="R41" s="126">
        <v>0</v>
      </c>
      <c r="S41" s="124">
        <v>1</v>
      </c>
      <c r="T41" s="130">
        <v>67</v>
      </c>
      <c r="U41" s="87">
        <f t="shared" si="1"/>
        <v>4</v>
      </c>
      <c r="V41" s="87">
        <f t="shared" si="1"/>
        <v>268</v>
      </c>
      <c r="W41" s="87">
        <f t="shared" si="1"/>
        <v>4</v>
      </c>
      <c r="X41" s="87">
        <f t="shared" si="1"/>
        <v>268</v>
      </c>
      <c r="Y41" s="87">
        <f t="shared" si="1"/>
        <v>6</v>
      </c>
      <c r="Z41" s="87">
        <f t="shared" si="1"/>
        <v>402</v>
      </c>
    </row>
    <row r="42" spans="2:26" s="3" customFormat="1" ht="24.75" customHeight="1">
      <c r="B42" s="7" t="s">
        <v>32</v>
      </c>
      <c r="C42" s="117">
        <v>1</v>
      </c>
      <c r="D42" s="118">
        <v>219</v>
      </c>
      <c r="E42" s="117">
        <v>1</v>
      </c>
      <c r="F42" s="119">
        <v>219</v>
      </c>
      <c r="G42" s="117">
        <v>1</v>
      </c>
      <c r="H42" s="119">
        <v>219</v>
      </c>
      <c r="I42" s="120">
        <v>0</v>
      </c>
      <c r="J42" s="118">
        <v>0</v>
      </c>
      <c r="K42" s="117">
        <v>0</v>
      </c>
      <c r="L42" s="119">
        <v>0</v>
      </c>
      <c r="M42" s="117">
        <v>0</v>
      </c>
      <c r="N42" s="121">
        <v>0</v>
      </c>
      <c r="O42" s="122">
        <v>0</v>
      </c>
      <c r="P42" s="118">
        <v>0</v>
      </c>
      <c r="Q42" s="117">
        <v>0</v>
      </c>
      <c r="R42" s="119">
        <v>0</v>
      </c>
      <c r="S42" s="117">
        <v>0</v>
      </c>
      <c r="T42" s="123">
        <v>0</v>
      </c>
      <c r="U42" s="87">
        <f t="shared" si="1"/>
        <v>1</v>
      </c>
      <c r="V42" s="87">
        <f t="shared" si="1"/>
        <v>219</v>
      </c>
      <c r="W42" s="87">
        <f t="shared" si="1"/>
        <v>1</v>
      </c>
      <c r="X42" s="87">
        <f t="shared" si="1"/>
        <v>219</v>
      </c>
      <c r="Y42" s="87">
        <f t="shared" si="1"/>
        <v>1</v>
      </c>
      <c r="Z42" s="87">
        <f t="shared" si="1"/>
        <v>219</v>
      </c>
    </row>
    <row r="43" spans="2:26" s="3" customFormat="1" ht="24.75" customHeight="1">
      <c r="B43" s="7" t="s">
        <v>33</v>
      </c>
      <c r="C43" s="117">
        <v>42</v>
      </c>
      <c r="D43" s="118">
        <v>2873</v>
      </c>
      <c r="E43" s="117">
        <v>44</v>
      </c>
      <c r="F43" s="119">
        <v>3010</v>
      </c>
      <c r="G43" s="117">
        <v>46</v>
      </c>
      <c r="H43" s="119">
        <v>3146</v>
      </c>
      <c r="I43" s="120">
        <v>0</v>
      </c>
      <c r="J43" s="118">
        <v>0</v>
      </c>
      <c r="K43" s="131">
        <v>0</v>
      </c>
      <c r="L43" s="123">
        <v>0</v>
      </c>
      <c r="M43" s="132">
        <v>0</v>
      </c>
      <c r="N43" s="121">
        <v>0</v>
      </c>
      <c r="O43" s="122">
        <v>0</v>
      </c>
      <c r="P43" s="118">
        <v>0</v>
      </c>
      <c r="Q43" s="117">
        <v>0</v>
      </c>
      <c r="R43" s="119">
        <v>0</v>
      </c>
      <c r="S43" s="117">
        <v>0</v>
      </c>
      <c r="T43" s="123">
        <v>0</v>
      </c>
      <c r="U43" s="87">
        <f t="shared" si="1"/>
        <v>42</v>
      </c>
      <c r="V43" s="87">
        <f t="shared" si="1"/>
        <v>2873</v>
      </c>
      <c r="W43" s="87">
        <f t="shared" si="1"/>
        <v>44</v>
      </c>
      <c r="X43" s="87">
        <f t="shared" si="1"/>
        <v>3010</v>
      </c>
      <c r="Y43" s="87">
        <f t="shared" si="1"/>
        <v>46</v>
      </c>
      <c r="Z43" s="87">
        <f t="shared" si="1"/>
        <v>3146</v>
      </c>
    </row>
    <row r="44" spans="2:26" s="3" customFormat="1" ht="24.75" customHeight="1">
      <c r="B44" s="7" t="s">
        <v>34</v>
      </c>
      <c r="C44" s="117">
        <v>9</v>
      </c>
      <c r="D44" s="118">
        <v>1413</v>
      </c>
      <c r="E44" s="117">
        <v>10</v>
      </c>
      <c r="F44" s="119">
        <v>1570</v>
      </c>
      <c r="G44" s="117">
        <v>11</v>
      </c>
      <c r="H44" s="119">
        <v>1727</v>
      </c>
      <c r="I44" s="120">
        <v>0</v>
      </c>
      <c r="J44" s="118">
        <v>0</v>
      </c>
      <c r="K44" s="117">
        <v>0</v>
      </c>
      <c r="L44" s="119">
        <v>0</v>
      </c>
      <c r="M44" s="117">
        <v>0</v>
      </c>
      <c r="N44" s="121">
        <v>0</v>
      </c>
      <c r="O44" s="122">
        <v>0</v>
      </c>
      <c r="P44" s="118">
        <v>0</v>
      </c>
      <c r="Q44" s="117">
        <v>0</v>
      </c>
      <c r="R44" s="119">
        <v>0</v>
      </c>
      <c r="S44" s="117">
        <v>0</v>
      </c>
      <c r="T44" s="123">
        <v>0</v>
      </c>
      <c r="U44" s="87">
        <f t="shared" si="1"/>
        <v>9</v>
      </c>
      <c r="V44" s="87">
        <f t="shared" si="1"/>
        <v>1413</v>
      </c>
      <c r="W44" s="87">
        <f t="shared" si="1"/>
        <v>10</v>
      </c>
      <c r="X44" s="87">
        <f t="shared" si="1"/>
        <v>1570</v>
      </c>
      <c r="Y44" s="87">
        <f t="shared" si="1"/>
        <v>11</v>
      </c>
      <c r="Z44" s="87">
        <f t="shared" si="1"/>
        <v>1727</v>
      </c>
    </row>
    <row r="45" spans="2:26" s="3" customFormat="1" ht="24.75" customHeight="1">
      <c r="B45" s="7" t="s">
        <v>35</v>
      </c>
      <c r="C45" s="117">
        <v>30</v>
      </c>
      <c r="D45" s="118">
        <v>2412</v>
      </c>
      <c r="E45" s="117">
        <v>37</v>
      </c>
      <c r="F45" s="119">
        <v>2986</v>
      </c>
      <c r="G45" s="117">
        <v>45</v>
      </c>
      <c r="H45" s="119">
        <v>3697</v>
      </c>
      <c r="I45" s="120">
        <v>0</v>
      </c>
      <c r="J45" s="118">
        <v>0</v>
      </c>
      <c r="K45" s="117">
        <v>0</v>
      </c>
      <c r="L45" s="119">
        <v>0</v>
      </c>
      <c r="M45" s="117">
        <v>0</v>
      </c>
      <c r="N45" s="121">
        <v>0</v>
      </c>
      <c r="O45" s="122">
        <v>0</v>
      </c>
      <c r="P45" s="118">
        <v>0</v>
      </c>
      <c r="Q45" s="117">
        <v>0</v>
      </c>
      <c r="R45" s="119">
        <v>0</v>
      </c>
      <c r="S45" s="117">
        <v>0</v>
      </c>
      <c r="T45" s="123">
        <v>0</v>
      </c>
      <c r="U45" s="87">
        <f t="shared" si="1"/>
        <v>30</v>
      </c>
      <c r="V45" s="87">
        <f t="shared" si="1"/>
        <v>2412</v>
      </c>
      <c r="W45" s="87">
        <f t="shared" si="1"/>
        <v>37</v>
      </c>
      <c r="X45" s="87">
        <f t="shared" si="1"/>
        <v>2986</v>
      </c>
      <c r="Y45" s="87">
        <f t="shared" si="1"/>
        <v>45</v>
      </c>
      <c r="Z45" s="87">
        <f t="shared" si="1"/>
        <v>3697</v>
      </c>
    </row>
    <row r="46" spans="2:26" s="3" customFormat="1" ht="24.75" customHeight="1">
      <c r="B46" s="7" t="s">
        <v>36</v>
      </c>
      <c r="C46" s="117">
        <v>8</v>
      </c>
      <c r="D46" s="118">
        <v>1402</v>
      </c>
      <c r="E46" s="117">
        <v>8</v>
      </c>
      <c r="F46" s="119">
        <v>1402</v>
      </c>
      <c r="G46" s="117">
        <v>8</v>
      </c>
      <c r="H46" s="119">
        <v>1402</v>
      </c>
      <c r="I46" s="120">
        <v>1</v>
      </c>
      <c r="J46" s="118">
        <v>175</v>
      </c>
      <c r="K46" s="117">
        <v>1</v>
      </c>
      <c r="L46" s="119">
        <v>175</v>
      </c>
      <c r="M46" s="117">
        <v>1</v>
      </c>
      <c r="N46" s="121">
        <v>175</v>
      </c>
      <c r="O46" s="122">
        <v>0</v>
      </c>
      <c r="P46" s="118">
        <v>0</v>
      </c>
      <c r="Q46" s="117">
        <v>0</v>
      </c>
      <c r="R46" s="119">
        <v>0</v>
      </c>
      <c r="S46" s="117">
        <v>0</v>
      </c>
      <c r="T46" s="123">
        <v>0</v>
      </c>
      <c r="U46" s="87">
        <f t="shared" si="1"/>
        <v>9</v>
      </c>
      <c r="V46" s="87">
        <f t="shared" si="1"/>
        <v>1577</v>
      </c>
      <c r="W46" s="87">
        <f t="shared" si="1"/>
        <v>9</v>
      </c>
      <c r="X46" s="87">
        <f t="shared" si="1"/>
        <v>1577</v>
      </c>
      <c r="Y46" s="87">
        <f t="shared" si="1"/>
        <v>9</v>
      </c>
      <c r="Z46" s="87">
        <f t="shared" si="1"/>
        <v>1577</v>
      </c>
    </row>
    <row r="47" spans="2:26" s="3" customFormat="1" ht="24.75" customHeight="1">
      <c r="B47" s="7" t="s">
        <v>37</v>
      </c>
      <c r="C47" s="117">
        <v>1</v>
      </c>
      <c r="D47" s="118">
        <v>130</v>
      </c>
      <c r="E47" s="117">
        <v>1</v>
      </c>
      <c r="F47" s="119">
        <v>130</v>
      </c>
      <c r="G47" s="117">
        <v>1</v>
      </c>
      <c r="H47" s="119">
        <v>130</v>
      </c>
      <c r="I47" s="120">
        <v>1</v>
      </c>
      <c r="J47" s="118">
        <v>130</v>
      </c>
      <c r="K47" s="117">
        <v>1</v>
      </c>
      <c r="L47" s="119">
        <v>130</v>
      </c>
      <c r="M47" s="117">
        <v>1</v>
      </c>
      <c r="N47" s="121">
        <v>130</v>
      </c>
      <c r="O47" s="122">
        <v>0</v>
      </c>
      <c r="P47" s="118">
        <v>0</v>
      </c>
      <c r="Q47" s="117">
        <v>0</v>
      </c>
      <c r="R47" s="119">
        <v>0</v>
      </c>
      <c r="S47" s="117">
        <v>0</v>
      </c>
      <c r="T47" s="123">
        <v>0</v>
      </c>
      <c r="U47" s="87">
        <f t="shared" si="1"/>
        <v>2</v>
      </c>
      <c r="V47" s="87">
        <f t="shared" si="1"/>
        <v>260</v>
      </c>
      <c r="W47" s="87">
        <f t="shared" si="1"/>
        <v>2</v>
      </c>
      <c r="X47" s="87">
        <f t="shared" si="1"/>
        <v>260</v>
      </c>
      <c r="Y47" s="87">
        <f t="shared" si="1"/>
        <v>2</v>
      </c>
      <c r="Z47" s="87">
        <f t="shared" si="1"/>
        <v>260</v>
      </c>
    </row>
    <row r="48" spans="2:26" s="3" customFormat="1" ht="24.75" customHeight="1">
      <c r="B48" s="7" t="s">
        <v>38</v>
      </c>
      <c r="C48" s="117">
        <v>4</v>
      </c>
      <c r="D48" s="118">
        <v>922</v>
      </c>
      <c r="E48" s="117">
        <v>5</v>
      </c>
      <c r="F48" s="119">
        <v>1153</v>
      </c>
      <c r="G48" s="117">
        <v>6</v>
      </c>
      <c r="H48" s="119">
        <v>1384</v>
      </c>
      <c r="I48" s="120">
        <v>0</v>
      </c>
      <c r="J48" s="118">
        <v>0</v>
      </c>
      <c r="K48" s="117">
        <v>0</v>
      </c>
      <c r="L48" s="119">
        <v>0</v>
      </c>
      <c r="M48" s="117">
        <v>1</v>
      </c>
      <c r="N48" s="121">
        <v>230</v>
      </c>
      <c r="O48" s="122">
        <v>0</v>
      </c>
      <c r="P48" s="118">
        <v>0</v>
      </c>
      <c r="Q48" s="117">
        <v>0</v>
      </c>
      <c r="R48" s="119">
        <v>0</v>
      </c>
      <c r="S48" s="117">
        <v>1</v>
      </c>
      <c r="T48" s="123">
        <v>230</v>
      </c>
      <c r="U48" s="87">
        <f t="shared" si="1"/>
        <v>4</v>
      </c>
      <c r="V48" s="87">
        <f t="shared" si="1"/>
        <v>922</v>
      </c>
      <c r="W48" s="87">
        <f t="shared" si="1"/>
        <v>5</v>
      </c>
      <c r="X48" s="87">
        <f t="shared" si="1"/>
        <v>1153</v>
      </c>
      <c r="Y48" s="87">
        <f t="shared" si="1"/>
        <v>8</v>
      </c>
      <c r="Z48" s="87">
        <f t="shared" si="1"/>
        <v>1844</v>
      </c>
    </row>
    <row r="49" spans="2:26" s="3" customFormat="1" ht="24.75" customHeight="1">
      <c r="B49" s="7" t="s">
        <v>39</v>
      </c>
      <c r="C49" s="124">
        <v>1</v>
      </c>
      <c r="D49" s="125">
        <v>284</v>
      </c>
      <c r="E49" s="124">
        <v>1</v>
      </c>
      <c r="F49" s="126">
        <v>284</v>
      </c>
      <c r="G49" s="124">
        <v>1</v>
      </c>
      <c r="H49" s="126">
        <v>284</v>
      </c>
      <c r="I49" s="127">
        <v>0</v>
      </c>
      <c r="J49" s="125">
        <v>0</v>
      </c>
      <c r="K49" s="124">
        <v>0</v>
      </c>
      <c r="L49" s="126">
        <v>0</v>
      </c>
      <c r="M49" s="124">
        <v>0</v>
      </c>
      <c r="N49" s="128">
        <v>0</v>
      </c>
      <c r="O49" s="129">
        <v>0</v>
      </c>
      <c r="P49" s="125">
        <v>0</v>
      </c>
      <c r="Q49" s="124">
        <v>0</v>
      </c>
      <c r="R49" s="126">
        <v>0</v>
      </c>
      <c r="S49" s="124">
        <v>0</v>
      </c>
      <c r="T49" s="130">
        <v>0</v>
      </c>
      <c r="U49" s="87">
        <f t="shared" si="1"/>
        <v>1</v>
      </c>
      <c r="V49" s="87">
        <f t="shared" si="1"/>
        <v>284</v>
      </c>
      <c r="W49" s="87">
        <f t="shared" si="1"/>
        <v>1</v>
      </c>
      <c r="X49" s="87">
        <f t="shared" si="1"/>
        <v>284</v>
      </c>
      <c r="Y49" s="87">
        <f t="shared" si="1"/>
        <v>1</v>
      </c>
      <c r="Z49" s="87">
        <f t="shared" si="1"/>
        <v>284</v>
      </c>
    </row>
    <row r="50" spans="2:26" s="3" customFormat="1" ht="24.75" customHeight="1" thickBot="1">
      <c r="B50" s="8" t="s">
        <v>40</v>
      </c>
      <c r="C50" s="133">
        <v>0</v>
      </c>
      <c r="D50" s="134">
        <v>0</v>
      </c>
      <c r="E50" s="133">
        <v>0</v>
      </c>
      <c r="F50" s="135">
        <v>0</v>
      </c>
      <c r="G50" s="133">
        <v>0</v>
      </c>
      <c r="H50" s="135">
        <v>0</v>
      </c>
      <c r="I50" s="136">
        <v>0</v>
      </c>
      <c r="J50" s="134">
        <v>0</v>
      </c>
      <c r="K50" s="133">
        <v>0</v>
      </c>
      <c r="L50" s="135">
        <v>0</v>
      </c>
      <c r="M50" s="133">
        <v>0</v>
      </c>
      <c r="N50" s="137">
        <v>0</v>
      </c>
      <c r="O50" s="138">
        <v>0</v>
      </c>
      <c r="P50" s="134">
        <v>0</v>
      </c>
      <c r="Q50" s="133">
        <v>0</v>
      </c>
      <c r="R50" s="135">
        <v>0</v>
      </c>
      <c r="S50" s="133">
        <v>0</v>
      </c>
      <c r="T50" s="139">
        <v>0</v>
      </c>
      <c r="U50" s="87">
        <f t="shared" si="1"/>
        <v>0</v>
      </c>
      <c r="V50" s="87">
        <f t="shared" si="1"/>
        <v>0</v>
      </c>
      <c r="W50" s="87">
        <f t="shared" si="1"/>
        <v>0</v>
      </c>
      <c r="X50" s="87">
        <f t="shared" si="1"/>
        <v>0</v>
      </c>
      <c r="Y50" s="87">
        <f t="shared" si="1"/>
        <v>0</v>
      </c>
      <c r="Z50" s="87">
        <f t="shared" si="1"/>
        <v>0</v>
      </c>
    </row>
    <row r="51" spans="2:26" s="34" customFormat="1" ht="36.75" customHeight="1" thickBot="1">
      <c r="B51" s="33" t="s">
        <v>43</v>
      </c>
      <c r="C51" s="42">
        <f>SUM(C8:C50)</f>
        <v>2518</v>
      </c>
      <c r="D51" s="56">
        <f aca="true" t="shared" si="2" ref="D51:T51">SUM(D8:D50)</f>
        <v>394771</v>
      </c>
      <c r="E51" s="43">
        <f t="shared" si="2"/>
        <v>2650</v>
      </c>
      <c r="F51" s="56">
        <f t="shared" si="2"/>
        <v>418838</v>
      </c>
      <c r="G51" s="43">
        <f t="shared" si="2"/>
        <v>2765</v>
      </c>
      <c r="H51" s="57">
        <f t="shared" si="2"/>
        <v>438600</v>
      </c>
      <c r="I51" s="44">
        <f t="shared" si="2"/>
        <v>253</v>
      </c>
      <c r="J51" s="56">
        <f t="shared" si="2"/>
        <v>30152</v>
      </c>
      <c r="K51" s="43">
        <f t="shared" si="2"/>
        <v>403</v>
      </c>
      <c r="L51" s="56">
        <f t="shared" si="2"/>
        <v>47214</v>
      </c>
      <c r="M51" s="43">
        <f t="shared" si="2"/>
        <v>483</v>
      </c>
      <c r="N51" s="58">
        <f t="shared" si="2"/>
        <v>57071</v>
      </c>
      <c r="O51" s="45">
        <f t="shared" si="2"/>
        <v>28</v>
      </c>
      <c r="P51" s="56">
        <f t="shared" si="2"/>
        <v>3577</v>
      </c>
      <c r="Q51" s="43">
        <f t="shared" si="2"/>
        <v>35</v>
      </c>
      <c r="R51" s="56">
        <f t="shared" si="2"/>
        <v>4702</v>
      </c>
      <c r="S51" s="43">
        <f t="shared" si="2"/>
        <v>45</v>
      </c>
      <c r="T51" s="56">
        <f t="shared" si="2"/>
        <v>6349</v>
      </c>
      <c r="U51" s="87"/>
      <c r="V51" s="87"/>
      <c r="W51" s="87"/>
      <c r="X51" s="87"/>
      <c r="Y51" s="87"/>
      <c r="Z51" s="87"/>
    </row>
    <row r="52" spans="2:20" ht="23.25" customHeight="1">
      <c r="B52" s="141"/>
      <c r="C52" s="143"/>
      <c r="D52" s="143"/>
      <c r="E52" s="143"/>
      <c r="F52" s="143"/>
      <c r="G52" s="143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</row>
  </sheetData>
  <sheetProtection selectLockedCells="1"/>
  <mergeCells count="16">
    <mergeCell ref="S6:T6"/>
    <mergeCell ref="E6:F6"/>
    <mergeCell ref="G6:H6"/>
    <mergeCell ref="I6:J6"/>
    <mergeCell ref="K6:L6"/>
    <mergeCell ref="M6:N6"/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view="pageBreakPreview" zoomScale="50" zoomScaleNormal="75" zoomScaleSheetLayoutView="50" zoomScalePageLayoutView="50" workbookViewId="0" topLeftCell="A1">
      <selection activeCell="A2" sqref="A2"/>
    </sheetView>
  </sheetViews>
  <sheetFormatPr defaultColWidth="9.00390625" defaultRowHeight="13.5"/>
  <cols>
    <col min="1" max="1" width="19.625" style="9" customWidth="1"/>
    <col min="2" max="14" width="17.625" style="9" customWidth="1"/>
    <col min="15" max="16384" width="9.00390625" style="9" customWidth="1"/>
  </cols>
  <sheetData>
    <row r="1" ht="36" customHeight="1">
      <c r="B1" s="68" t="s">
        <v>61</v>
      </c>
    </row>
    <row r="2" ht="32.25" customHeight="1">
      <c r="B2" s="69" t="s">
        <v>71</v>
      </c>
    </row>
    <row r="3" spans="2:14" s="2" customFormat="1" ht="25.5" customHeight="1" thickBot="1">
      <c r="B3" s="19"/>
      <c r="C3" s="19"/>
      <c r="D3" s="19"/>
      <c r="E3" s="19"/>
      <c r="F3" s="19"/>
      <c r="G3" s="19"/>
      <c r="J3" s="188"/>
      <c r="K3" s="207"/>
      <c r="L3" s="207"/>
      <c r="M3" s="207"/>
      <c r="N3" s="207"/>
    </row>
    <row r="4" spans="2:14" s="2" customFormat="1" ht="31.5" customHeight="1" thickBot="1">
      <c r="B4" s="194" t="s">
        <v>42</v>
      </c>
      <c r="C4" s="198" t="s">
        <v>69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14" s="2" customFormat="1" ht="33.75" customHeight="1" thickBot="1">
      <c r="B5" s="195"/>
      <c r="C5" s="201" t="s">
        <v>49</v>
      </c>
      <c r="D5" s="202"/>
      <c r="E5" s="203"/>
      <c r="F5" s="203"/>
      <c r="G5" s="204"/>
      <c r="H5" s="204"/>
      <c r="I5" s="189" t="s">
        <v>51</v>
      </c>
      <c r="J5" s="190"/>
      <c r="K5" s="191"/>
      <c r="L5" s="191"/>
      <c r="M5" s="192"/>
      <c r="N5" s="209"/>
    </row>
    <row r="6" spans="2:14" s="2" customFormat="1" ht="33.75" customHeight="1">
      <c r="B6" s="196"/>
      <c r="C6" s="167" t="s">
        <v>63</v>
      </c>
      <c r="D6" s="173"/>
      <c r="E6" s="165" t="s">
        <v>64</v>
      </c>
      <c r="F6" s="166"/>
      <c r="G6" s="165" t="s">
        <v>65</v>
      </c>
      <c r="H6" s="166"/>
      <c r="I6" s="172" t="s">
        <v>63</v>
      </c>
      <c r="J6" s="173"/>
      <c r="K6" s="167" t="s">
        <v>64</v>
      </c>
      <c r="L6" s="208"/>
      <c r="M6" s="167" t="s">
        <v>65</v>
      </c>
      <c r="N6" s="173"/>
    </row>
    <row r="7" spans="2:14" s="2" customFormat="1" ht="42" customHeight="1" thickBot="1">
      <c r="B7" s="197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5" t="s">
        <v>45</v>
      </c>
    </row>
    <row r="8" spans="2:20" ht="24.75" customHeight="1">
      <c r="B8" s="6" t="s">
        <v>44</v>
      </c>
      <c r="C8" s="117">
        <v>1199</v>
      </c>
      <c r="D8" s="118">
        <v>33747</v>
      </c>
      <c r="E8" s="117">
        <v>1272</v>
      </c>
      <c r="F8" s="119">
        <v>35786</v>
      </c>
      <c r="G8" s="117">
        <v>1345</v>
      </c>
      <c r="H8" s="119">
        <v>37826</v>
      </c>
      <c r="I8" s="120">
        <v>15</v>
      </c>
      <c r="J8" s="118">
        <v>245</v>
      </c>
      <c r="K8" s="117">
        <v>15</v>
      </c>
      <c r="L8" s="119">
        <v>245</v>
      </c>
      <c r="M8" s="117">
        <v>15</v>
      </c>
      <c r="N8" s="123">
        <v>245</v>
      </c>
      <c r="O8" s="107">
        <f aca="true" t="shared" si="0" ref="O8:T23">SUM(C8,I8)</f>
        <v>1214</v>
      </c>
      <c r="P8" s="107">
        <f t="shared" si="0"/>
        <v>33992</v>
      </c>
      <c r="Q8" s="107">
        <f t="shared" si="0"/>
        <v>1287</v>
      </c>
      <c r="R8" s="107">
        <f t="shared" si="0"/>
        <v>36031</v>
      </c>
      <c r="S8" s="107">
        <f t="shared" si="0"/>
        <v>1360</v>
      </c>
      <c r="T8" s="107">
        <f t="shared" si="0"/>
        <v>38071</v>
      </c>
    </row>
    <row r="9" spans="2:20" ht="24.75" customHeight="1">
      <c r="B9" s="7" t="s">
        <v>1</v>
      </c>
      <c r="C9" s="117">
        <v>25</v>
      </c>
      <c r="D9" s="118">
        <v>585</v>
      </c>
      <c r="E9" s="117">
        <v>26</v>
      </c>
      <c r="F9" s="119">
        <v>596</v>
      </c>
      <c r="G9" s="117">
        <v>26</v>
      </c>
      <c r="H9" s="119">
        <v>606</v>
      </c>
      <c r="I9" s="120">
        <v>0</v>
      </c>
      <c r="J9" s="118">
        <v>0</v>
      </c>
      <c r="K9" s="117">
        <v>0</v>
      </c>
      <c r="L9" s="119">
        <v>0</v>
      </c>
      <c r="M9" s="117">
        <v>0</v>
      </c>
      <c r="N9" s="123">
        <v>0</v>
      </c>
      <c r="O9" s="107">
        <f t="shared" si="0"/>
        <v>25</v>
      </c>
      <c r="P9" s="107">
        <f t="shared" si="0"/>
        <v>585</v>
      </c>
      <c r="Q9" s="107">
        <f t="shared" si="0"/>
        <v>26</v>
      </c>
      <c r="R9" s="107">
        <f t="shared" si="0"/>
        <v>596</v>
      </c>
      <c r="S9" s="107">
        <f t="shared" si="0"/>
        <v>26</v>
      </c>
      <c r="T9" s="107">
        <f t="shared" si="0"/>
        <v>606</v>
      </c>
    </row>
    <row r="10" spans="2:20" ht="24.75" customHeight="1">
      <c r="B10" s="7" t="s">
        <v>3</v>
      </c>
      <c r="C10" s="117">
        <v>2</v>
      </c>
      <c r="D10" s="118">
        <v>20</v>
      </c>
      <c r="E10" s="117">
        <v>3</v>
      </c>
      <c r="F10" s="119">
        <v>30</v>
      </c>
      <c r="G10" s="117">
        <v>4</v>
      </c>
      <c r="H10" s="119">
        <v>40</v>
      </c>
      <c r="I10" s="120">
        <v>0</v>
      </c>
      <c r="J10" s="118">
        <v>0</v>
      </c>
      <c r="K10" s="117">
        <v>0</v>
      </c>
      <c r="L10" s="119">
        <v>0</v>
      </c>
      <c r="M10" s="117">
        <v>0</v>
      </c>
      <c r="N10" s="123">
        <v>0</v>
      </c>
      <c r="O10" s="107">
        <f t="shared" si="0"/>
        <v>2</v>
      </c>
      <c r="P10" s="107">
        <f t="shared" si="0"/>
        <v>20</v>
      </c>
      <c r="Q10" s="107">
        <f t="shared" si="0"/>
        <v>3</v>
      </c>
      <c r="R10" s="107">
        <f t="shared" si="0"/>
        <v>30</v>
      </c>
      <c r="S10" s="107">
        <f t="shared" si="0"/>
        <v>4</v>
      </c>
      <c r="T10" s="107">
        <f t="shared" si="0"/>
        <v>40</v>
      </c>
    </row>
    <row r="11" spans="2:20" ht="24.75" customHeight="1">
      <c r="B11" s="7" t="s">
        <v>4</v>
      </c>
      <c r="C11" s="117">
        <v>1</v>
      </c>
      <c r="D11" s="118">
        <v>30</v>
      </c>
      <c r="E11" s="117">
        <v>1</v>
      </c>
      <c r="F11" s="119">
        <v>30</v>
      </c>
      <c r="G11" s="117">
        <v>1</v>
      </c>
      <c r="H11" s="119">
        <v>30</v>
      </c>
      <c r="I11" s="120">
        <v>0</v>
      </c>
      <c r="J11" s="118">
        <v>0</v>
      </c>
      <c r="K11" s="117">
        <v>0</v>
      </c>
      <c r="L11" s="119">
        <v>0</v>
      </c>
      <c r="M11" s="117">
        <v>0</v>
      </c>
      <c r="N11" s="123">
        <v>0</v>
      </c>
      <c r="O11" s="107">
        <f t="shared" si="0"/>
        <v>1</v>
      </c>
      <c r="P11" s="107">
        <f t="shared" si="0"/>
        <v>30</v>
      </c>
      <c r="Q11" s="107">
        <f t="shared" si="0"/>
        <v>1</v>
      </c>
      <c r="R11" s="107">
        <f t="shared" si="0"/>
        <v>30</v>
      </c>
      <c r="S11" s="107">
        <f t="shared" si="0"/>
        <v>1</v>
      </c>
      <c r="T11" s="107">
        <f t="shared" si="0"/>
        <v>30</v>
      </c>
    </row>
    <row r="12" spans="2:20" ht="24.75" customHeight="1">
      <c r="B12" s="7" t="s">
        <v>2</v>
      </c>
      <c r="C12" s="124">
        <v>25</v>
      </c>
      <c r="D12" s="125">
        <v>668</v>
      </c>
      <c r="E12" s="124">
        <v>25</v>
      </c>
      <c r="F12" s="126">
        <v>691</v>
      </c>
      <c r="G12" s="124">
        <v>26</v>
      </c>
      <c r="H12" s="126">
        <v>713</v>
      </c>
      <c r="I12" s="127">
        <v>3</v>
      </c>
      <c r="J12" s="125">
        <v>7</v>
      </c>
      <c r="K12" s="124">
        <v>4</v>
      </c>
      <c r="L12" s="126">
        <v>8</v>
      </c>
      <c r="M12" s="124">
        <v>5</v>
      </c>
      <c r="N12" s="130">
        <v>10</v>
      </c>
      <c r="O12" s="107">
        <f t="shared" si="0"/>
        <v>28</v>
      </c>
      <c r="P12" s="107">
        <f t="shared" si="0"/>
        <v>675</v>
      </c>
      <c r="Q12" s="107">
        <f t="shared" si="0"/>
        <v>29</v>
      </c>
      <c r="R12" s="107">
        <f t="shared" si="0"/>
        <v>699</v>
      </c>
      <c r="S12" s="107">
        <f t="shared" si="0"/>
        <v>31</v>
      </c>
      <c r="T12" s="107">
        <f t="shared" si="0"/>
        <v>723</v>
      </c>
    </row>
    <row r="13" spans="2:20" ht="24.75" customHeight="1">
      <c r="B13" s="7" t="s">
        <v>5</v>
      </c>
      <c r="C13" s="117">
        <v>136</v>
      </c>
      <c r="D13" s="118">
        <v>3700</v>
      </c>
      <c r="E13" s="117">
        <v>141</v>
      </c>
      <c r="F13" s="119">
        <v>3836</v>
      </c>
      <c r="G13" s="117">
        <v>147</v>
      </c>
      <c r="H13" s="119">
        <v>3999</v>
      </c>
      <c r="I13" s="120">
        <v>3</v>
      </c>
      <c r="J13" s="118">
        <v>113</v>
      </c>
      <c r="K13" s="117">
        <v>3</v>
      </c>
      <c r="L13" s="119">
        <v>113</v>
      </c>
      <c r="M13" s="117">
        <v>4</v>
      </c>
      <c r="N13" s="123">
        <v>150</v>
      </c>
      <c r="O13" s="107">
        <f t="shared" si="0"/>
        <v>139</v>
      </c>
      <c r="P13" s="107">
        <f t="shared" si="0"/>
        <v>3813</v>
      </c>
      <c r="Q13" s="107">
        <f t="shared" si="0"/>
        <v>144</v>
      </c>
      <c r="R13" s="107">
        <f t="shared" si="0"/>
        <v>3949</v>
      </c>
      <c r="S13" s="107">
        <f t="shared" si="0"/>
        <v>151</v>
      </c>
      <c r="T13" s="107">
        <f t="shared" si="0"/>
        <v>4149</v>
      </c>
    </row>
    <row r="14" spans="2:20" ht="24.75" customHeight="1">
      <c r="B14" s="7" t="s">
        <v>6</v>
      </c>
      <c r="C14" s="117">
        <v>81</v>
      </c>
      <c r="D14" s="118">
        <v>2570</v>
      </c>
      <c r="E14" s="117">
        <v>82</v>
      </c>
      <c r="F14" s="119">
        <v>2600</v>
      </c>
      <c r="G14" s="117">
        <v>83</v>
      </c>
      <c r="H14" s="119">
        <v>2630</v>
      </c>
      <c r="I14" s="120">
        <v>1</v>
      </c>
      <c r="J14" s="118">
        <v>30</v>
      </c>
      <c r="K14" s="117">
        <v>1</v>
      </c>
      <c r="L14" s="119">
        <v>30</v>
      </c>
      <c r="M14" s="117">
        <v>1</v>
      </c>
      <c r="N14" s="123">
        <v>30</v>
      </c>
      <c r="O14" s="107">
        <f t="shared" si="0"/>
        <v>82</v>
      </c>
      <c r="P14" s="107">
        <f t="shared" si="0"/>
        <v>2600</v>
      </c>
      <c r="Q14" s="107">
        <f t="shared" si="0"/>
        <v>83</v>
      </c>
      <c r="R14" s="107">
        <f t="shared" si="0"/>
        <v>2630</v>
      </c>
      <c r="S14" s="107">
        <f t="shared" si="0"/>
        <v>84</v>
      </c>
      <c r="T14" s="107">
        <f t="shared" si="0"/>
        <v>2660</v>
      </c>
    </row>
    <row r="15" spans="2:20" ht="24.75" customHeight="1">
      <c r="B15" s="7" t="s">
        <v>7</v>
      </c>
      <c r="C15" s="117">
        <v>59</v>
      </c>
      <c r="D15" s="118">
        <v>1528</v>
      </c>
      <c r="E15" s="117">
        <v>60</v>
      </c>
      <c r="F15" s="119">
        <v>1554</v>
      </c>
      <c r="G15" s="117">
        <v>61</v>
      </c>
      <c r="H15" s="119">
        <v>1579</v>
      </c>
      <c r="I15" s="120">
        <v>1</v>
      </c>
      <c r="J15" s="118">
        <v>3</v>
      </c>
      <c r="K15" s="117">
        <v>1</v>
      </c>
      <c r="L15" s="119">
        <v>3</v>
      </c>
      <c r="M15" s="117">
        <v>1</v>
      </c>
      <c r="N15" s="123">
        <v>3</v>
      </c>
      <c r="O15" s="107">
        <f t="shared" si="0"/>
        <v>60</v>
      </c>
      <c r="P15" s="107">
        <f t="shared" si="0"/>
        <v>1531</v>
      </c>
      <c r="Q15" s="107">
        <f t="shared" si="0"/>
        <v>61</v>
      </c>
      <c r="R15" s="107">
        <f t="shared" si="0"/>
        <v>1557</v>
      </c>
      <c r="S15" s="107">
        <f t="shared" si="0"/>
        <v>62</v>
      </c>
      <c r="T15" s="107">
        <f t="shared" si="0"/>
        <v>1582</v>
      </c>
    </row>
    <row r="16" spans="2:20" ht="24.75" customHeight="1">
      <c r="B16" s="7" t="s">
        <v>8</v>
      </c>
      <c r="C16" s="117">
        <v>24</v>
      </c>
      <c r="D16" s="118">
        <v>210</v>
      </c>
      <c r="E16" s="117">
        <v>25</v>
      </c>
      <c r="F16" s="119">
        <v>220</v>
      </c>
      <c r="G16" s="117">
        <v>26</v>
      </c>
      <c r="H16" s="119">
        <v>230</v>
      </c>
      <c r="I16" s="120">
        <v>0</v>
      </c>
      <c r="J16" s="118">
        <v>0</v>
      </c>
      <c r="K16" s="117">
        <v>0</v>
      </c>
      <c r="L16" s="119">
        <v>0</v>
      </c>
      <c r="M16" s="117">
        <v>0</v>
      </c>
      <c r="N16" s="123">
        <v>0</v>
      </c>
      <c r="O16" s="107">
        <f t="shared" si="0"/>
        <v>24</v>
      </c>
      <c r="P16" s="107">
        <f t="shared" si="0"/>
        <v>210</v>
      </c>
      <c r="Q16" s="107">
        <f t="shared" si="0"/>
        <v>25</v>
      </c>
      <c r="R16" s="107">
        <f t="shared" si="0"/>
        <v>220</v>
      </c>
      <c r="S16" s="107">
        <f t="shared" si="0"/>
        <v>26</v>
      </c>
      <c r="T16" s="107">
        <f t="shared" si="0"/>
        <v>230</v>
      </c>
    </row>
    <row r="17" spans="2:20" ht="24.75" customHeight="1">
      <c r="B17" s="7" t="s">
        <v>10</v>
      </c>
      <c r="C17" s="117">
        <v>6</v>
      </c>
      <c r="D17" s="118">
        <v>120</v>
      </c>
      <c r="E17" s="117">
        <v>7</v>
      </c>
      <c r="F17" s="119">
        <v>140</v>
      </c>
      <c r="G17" s="117">
        <v>8</v>
      </c>
      <c r="H17" s="119">
        <v>160</v>
      </c>
      <c r="I17" s="120">
        <v>0</v>
      </c>
      <c r="J17" s="118">
        <v>0</v>
      </c>
      <c r="K17" s="117">
        <v>0</v>
      </c>
      <c r="L17" s="119">
        <v>0</v>
      </c>
      <c r="M17" s="117">
        <v>0</v>
      </c>
      <c r="N17" s="123">
        <v>0</v>
      </c>
      <c r="O17" s="107">
        <f t="shared" si="0"/>
        <v>6</v>
      </c>
      <c r="P17" s="107">
        <f t="shared" si="0"/>
        <v>120</v>
      </c>
      <c r="Q17" s="107">
        <f t="shared" si="0"/>
        <v>7</v>
      </c>
      <c r="R17" s="107">
        <f t="shared" si="0"/>
        <v>140</v>
      </c>
      <c r="S17" s="107">
        <f t="shared" si="0"/>
        <v>8</v>
      </c>
      <c r="T17" s="107">
        <f t="shared" si="0"/>
        <v>160</v>
      </c>
    </row>
    <row r="18" spans="2:20" ht="24.75" customHeight="1">
      <c r="B18" s="7" t="s">
        <v>9</v>
      </c>
      <c r="C18" s="124">
        <v>154</v>
      </c>
      <c r="D18" s="125">
        <v>2251</v>
      </c>
      <c r="E18" s="124">
        <v>162</v>
      </c>
      <c r="F18" s="126">
        <v>2368</v>
      </c>
      <c r="G18" s="124">
        <v>170</v>
      </c>
      <c r="H18" s="126">
        <v>2485</v>
      </c>
      <c r="I18" s="127">
        <v>2</v>
      </c>
      <c r="J18" s="125">
        <v>30</v>
      </c>
      <c r="K18" s="124">
        <v>2</v>
      </c>
      <c r="L18" s="126">
        <v>30</v>
      </c>
      <c r="M18" s="124">
        <v>2</v>
      </c>
      <c r="N18" s="130">
        <v>30</v>
      </c>
      <c r="O18" s="107">
        <f t="shared" si="0"/>
        <v>156</v>
      </c>
      <c r="P18" s="107">
        <f t="shared" si="0"/>
        <v>2281</v>
      </c>
      <c r="Q18" s="107">
        <f t="shared" si="0"/>
        <v>164</v>
      </c>
      <c r="R18" s="107">
        <f t="shared" si="0"/>
        <v>2398</v>
      </c>
      <c r="S18" s="107">
        <f t="shared" si="0"/>
        <v>172</v>
      </c>
      <c r="T18" s="107">
        <f t="shared" si="0"/>
        <v>2515</v>
      </c>
    </row>
    <row r="19" spans="2:20" ht="24.75" customHeight="1">
      <c r="B19" s="7" t="s">
        <v>11</v>
      </c>
      <c r="C19" s="117">
        <v>111</v>
      </c>
      <c r="D19" s="118">
        <v>3108</v>
      </c>
      <c r="E19" s="117">
        <v>117</v>
      </c>
      <c r="F19" s="119">
        <v>3276</v>
      </c>
      <c r="G19" s="117">
        <v>124</v>
      </c>
      <c r="H19" s="119">
        <v>3472</v>
      </c>
      <c r="I19" s="120">
        <v>1</v>
      </c>
      <c r="J19" s="118">
        <v>28</v>
      </c>
      <c r="K19" s="117">
        <v>1</v>
      </c>
      <c r="L19" s="119">
        <v>28</v>
      </c>
      <c r="M19" s="117">
        <v>1</v>
      </c>
      <c r="N19" s="123">
        <v>28</v>
      </c>
      <c r="O19" s="107">
        <f t="shared" si="0"/>
        <v>112</v>
      </c>
      <c r="P19" s="107">
        <f t="shared" si="0"/>
        <v>3136</v>
      </c>
      <c r="Q19" s="107">
        <f t="shared" si="0"/>
        <v>118</v>
      </c>
      <c r="R19" s="107">
        <f t="shared" si="0"/>
        <v>3304</v>
      </c>
      <c r="S19" s="107">
        <f t="shared" si="0"/>
        <v>125</v>
      </c>
      <c r="T19" s="107">
        <f t="shared" si="0"/>
        <v>3500</v>
      </c>
    </row>
    <row r="20" spans="2:20" ht="24.75" customHeight="1">
      <c r="B20" s="7" t="s">
        <v>12</v>
      </c>
      <c r="C20" s="117">
        <v>73</v>
      </c>
      <c r="D20" s="118">
        <v>2146</v>
      </c>
      <c r="E20" s="117">
        <v>75</v>
      </c>
      <c r="F20" s="119">
        <v>2205</v>
      </c>
      <c r="G20" s="117">
        <v>77</v>
      </c>
      <c r="H20" s="119">
        <v>2264</v>
      </c>
      <c r="I20" s="120">
        <v>1</v>
      </c>
      <c r="J20" s="118">
        <v>11</v>
      </c>
      <c r="K20" s="117">
        <v>1</v>
      </c>
      <c r="L20" s="119">
        <v>11</v>
      </c>
      <c r="M20" s="117">
        <v>1</v>
      </c>
      <c r="N20" s="123">
        <v>11</v>
      </c>
      <c r="O20" s="107">
        <f t="shared" si="0"/>
        <v>74</v>
      </c>
      <c r="P20" s="107">
        <f t="shared" si="0"/>
        <v>2157</v>
      </c>
      <c r="Q20" s="107">
        <f t="shared" si="0"/>
        <v>76</v>
      </c>
      <c r="R20" s="107">
        <f t="shared" si="0"/>
        <v>2216</v>
      </c>
      <c r="S20" s="107">
        <f t="shared" si="0"/>
        <v>78</v>
      </c>
      <c r="T20" s="107">
        <f t="shared" si="0"/>
        <v>2275</v>
      </c>
    </row>
    <row r="21" spans="2:20" ht="24.75" customHeight="1">
      <c r="B21" s="7" t="s">
        <v>13</v>
      </c>
      <c r="C21" s="124">
        <v>56</v>
      </c>
      <c r="D21" s="125">
        <v>1626</v>
      </c>
      <c r="E21" s="124">
        <v>57</v>
      </c>
      <c r="F21" s="126">
        <v>1659</v>
      </c>
      <c r="G21" s="124">
        <v>58</v>
      </c>
      <c r="H21" s="126">
        <v>1692</v>
      </c>
      <c r="I21" s="127">
        <v>2</v>
      </c>
      <c r="J21" s="125">
        <v>12</v>
      </c>
      <c r="K21" s="124">
        <v>2</v>
      </c>
      <c r="L21" s="126">
        <v>12</v>
      </c>
      <c r="M21" s="124">
        <v>2</v>
      </c>
      <c r="N21" s="130">
        <v>12</v>
      </c>
      <c r="O21" s="107">
        <f t="shared" si="0"/>
        <v>58</v>
      </c>
      <c r="P21" s="107">
        <f t="shared" si="0"/>
        <v>1638</v>
      </c>
      <c r="Q21" s="107">
        <f t="shared" si="0"/>
        <v>59</v>
      </c>
      <c r="R21" s="107">
        <f t="shared" si="0"/>
        <v>1671</v>
      </c>
      <c r="S21" s="107">
        <f t="shared" si="0"/>
        <v>60</v>
      </c>
      <c r="T21" s="107">
        <f t="shared" si="0"/>
        <v>1704</v>
      </c>
    </row>
    <row r="22" spans="2:20" ht="24.75" customHeight="1">
      <c r="B22" s="7" t="s">
        <v>14</v>
      </c>
      <c r="C22" s="117">
        <v>67</v>
      </c>
      <c r="D22" s="118">
        <v>1139</v>
      </c>
      <c r="E22" s="117">
        <v>68</v>
      </c>
      <c r="F22" s="119">
        <v>1156</v>
      </c>
      <c r="G22" s="117">
        <v>69</v>
      </c>
      <c r="H22" s="119">
        <v>1173</v>
      </c>
      <c r="I22" s="120">
        <v>3</v>
      </c>
      <c r="J22" s="118">
        <v>51</v>
      </c>
      <c r="K22" s="117">
        <v>2</v>
      </c>
      <c r="L22" s="119">
        <v>34</v>
      </c>
      <c r="M22" s="117">
        <v>2</v>
      </c>
      <c r="N22" s="123">
        <v>34</v>
      </c>
      <c r="O22" s="107">
        <f t="shared" si="0"/>
        <v>70</v>
      </c>
      <c r="P22" s="107">
        <f t="shared" si="0"/>
        <v>1190</v>
      </c>
      <c r="Q22" s="107">
        <f t="shared" si="0"/>
        <v>70</v>
      </c>
      <c r="R22" s="107">
        <f t="shared" si="0"/>
        <v>1190</v>
      </c>
      <c r="S22" s="107">
        <f t="shared" si="0"/>
        <v>71</v>
      </c>
      <c r="T22" s="107">
        <f t="shared" si="0"/>
        <v>1207</v>
      </c>
    </row>
    <row r="23" spans="2:20" ht="24.75" customHeight="1">
      <c r="B23" s="7" t="s">
        <v>15</v>
      </c>
      <c r="C23" s="117">
        <v>44</v>
      </c>
      <c r="D23" s="118">
        <v>994</v>
      </c>
      <c r="E23" s="117">
        <v>47</v>
      </c>
      <c r="F23" s="119">
        <v>1062</v>
      </c>
      <c r="G23" s="117">
        <v>50</v>
      </c>
      <c r="H23" s="119">
        <v>1130</v>
      </c>
      <c r="I23" s="120">
        <v>0</v>
      </c>
      <c r="J23" s="118">
        <v>0</v>
      </c>
      <c r="K23" s="117">
        <v>0</v>
      </c>
      <c r="L23" s="119">
        <v>0</v>
      </c>
      <c r="M23" s="117">
        <v>0</v>
      </c>
      <c r="N23" s="123">
        <v>0</v>
      </c>
      <c r="O23" s="107">
        <f t="shared" si="0"/>
        <v>44</v>
      </c>
      <c r="P23" s="107">
        <f t="shared" si="0"/>
        <v>994</v>
      </c>
      <c r="Q23" s="107">
        <f t="shared" si="0"/>
        <v>47</v>
      </c>
      <c r="R23" s="107">
        <f t="shared" si="0"/>
        <v>1062</v>
      </c>
      <c r="S23" s="107">
        <f t="shared" si="0"/>
        <v>50</v>
      </c>
      <c r="T23" s="107">
        <f t="shared" si="0"/>
        <v>1130</v>
      </c>
    </row>
    <row r="24" spans="2:20" ht="24.75" customHeight="1">
      <c r="B24" s="7" t="s">
        <v>41</v>
      </c>
      <c r="C24" s="117">
        <v>19</v>
      </c>
      <c r="D24" s="118">
        <v>402</v>
      </c>
      <c r="E24" s="117">
        <v>22</v>
      </c>
      <c r="F24" s="119">
        <v>456</v>
      </c>
      <c r="G24" s="117">
        <v>24</v>
      </c>
      <c r="H24" s="119">
        <v>510</v>
      </c>
      <c r="I24" s="120">
        <v>0</v>
      </c>
      <c r="J24" s="118">
        <v>0</v>
      </c>
      <c r="K24" s="117">
        <v>0</v>
      </c>
      <c r="L24" s="119">
        <v>0</v>
      </c>
      <c r="M24" s="117">
        <v>0</v>
      </c>
      <c r="N24" s="123">
        <v>0</v>
      </c>
      <c r="O24" s="107">
        <f aca="true" t="shared" si="1" ref="O24:T61">SUM(C24,I24)</f>
        <v>19</v>
      </c>
      <c r="P24" s="107">
        <f t="shared" si="1"/>
        <v>402</v>
      </c>
      <c r="Q24" s="107">
        <f t="shared" si="1"/>
        <v>22</v>
      </c>
      <c r="R24" s="107">
        <f t="shared" si="1"/>
        <v>456</v>
      </c>
      <c r="S24" s="107">
        <f t="shared" si="1"/>
        <v>24</v>
      </c>
      <c r="T24" s="107">
        <f t="shared" si="1"/>
        <v>510</v>
      </c>
    </row>
    <row r="25" spans="2:20" ht="24.75" customHeight="1">
      <c r="B25" s="7" t="s">
        <v>16</v>
      </c>
      <c r="C25" s="117">
        <v>43</v>
      </c>
      <c r="D25" s="118">
        <v>1077</v>
      </c>
      <c r="E25" s="117">
        <v>44</v>
      </c>
      <c r="F25" s="119">
        <v>1102</v>
      </c>
      <c r="G25" s="117">
        <v>45</v>
      </c>
      <c r="H25" s="119">
        <v>1127</v>
      </c>
      <c r="I25" s="120">
        <v>0</v>
      </c>
      <c r="J25" s="118">
        <v>0</v>
      </c>
      <c r="K25" s="117">
        <v>0</v>
      </c>
      <c r="L25" s="119">
        <v>0</v>
      </c>
      <c r="M25" s="117">
        <v>0</v>
      </c>
      <c r="N25" s="123">
        <v>0</v>
      </c>
      <c r="O25" s="107">
        <f t="shared" si="1"/>
        <v>43</v>
      </c>
      <c r="P25" s="107">
        <f t="shared" si="1"/>
        <v>1077</v>
      </c>
      <c r="Q25" s="107">
        <f t="shared" si="1"/>
        <v>44</v>
      </c>
      <c r="R25" s="107">
        <f t="shared" si="1"/>
        <v>1102</v>
      </c>
      <c r="S25" s="107">
        <f t="shared" si="1"/>
        <v>45</v>
      </c>
      <c r="T25" s="107">
        <f t="shared" si="1"/>
        <v>1127</v>
      </c>
    </row>
    <row r="26" spans="2:20" ht="24.75" customHeight="1">
      <c r="B26" s="7" t="s">
        <v>17</v>
      </c>
      <c r="C26" s="124">
        <v>89</v>
      </c>
      <c r="D26" s="125">
        <v>2403</v>
      </c>
      <c r="E26" s="124">
        <v>92</v>
      </c>
      <c r="F26" s="126">
        <v>2484</v>
      </c>
      <c r="G26" s="124">
        <v>95</v>
      </c>
      <c r="H26" s="126">
        <v>2565</v>
      </c>
      <c r="I26" s="127">
        <v>1</v>
      </c>
      <c r="J26" s="125">
        <v>27</v>
      </c>
      <c r="K26" s="124">
        <v>1</v>
      </c>
      <c r="L26" s="126">
        <v>27</v>
      </c>
      <c r="M26" s="124">
        <v>1</v>
      </c>
      <c r="N26" s="130">
        <v>27</v>
      </c>
      <c r="O26" s="107">
        <f t="shared" si="1"/>
        <v>90</v>
      </c>
      <c r="P26" s="107">
        <f t="shared" si="1"/>
        <v>2430</v>
      </c>
      <c r="Q26" s="107">
        <f t="shared" si="1"/>
        <v>93</v>
      </c>
      <c r="R26" s="107">
        <f t="shared" si="1"/>
        <v>2511</v>
      </c>
      <c r="S26" s="107">
        <f t="shared" si="1"/>
        <v>96</v>
      </c>
      <c r="T26" s="107">
        <f t="shared" si="1"/>
        <v>2592</v>
      </c>
    </row>
    <row r="27" spans="2:20" ht="24.75" customHeight="1">
      <c r="B27" s="7" t="s">
        <v>18</v>
      </c>
      <c r="C27" s="124">
        <v>20</v>
      </c>
      <c r="D27" s="125">
        <v>246</v>
      </c>
      <c r="E27" s="124">
        <v>22</v>
      </c>
      <c r="F27" s="126">
        <v>271</v>
      </c>
      <c r="G27" s="124">
        <v>24</v>
      </c>
      <c r="H27" s="126">
        <v>295</v>
      </c>
      <c r="I27" s="127">
        <v>1</v>
      </c>
      <c r="J27" s="125">
        <v>20</v>
      </c>
      <c r="K27" s="124">
        <v>1</v>
      </c>
      <c r="L27" s="126">
        <v>20</v>
      </c>
      <c r="M27" s="124">
        <v>1</v>
      </c>
      <c r="N27" s="130">
        <v>20</v>
      </c>
      <c r="O27" s="107">
        <f t="shared" si="1"/>
        <v>21</v>
      </c>
      <c r="P27" s="107">
        <f t="shared" si="1"/>
        <v>266</v>
      </c>
      <c r="Q27" s="107">
        <f t="shared" si="1"/>
        <v>23</v>
      </c>
      <c r="R27" s="107">
        <f t="shared" si="1"/>
        <v>291</v>
      </c>
      <c r="S27" s="107">
        <f t="shared" si="1"/>
        <v>25</v>
      </c>
      <c r="T27" s="107">
        <f t="shared" si="1"/>
        <v>315</v>
      </c>
    </row>
    <row r="28" spans="2:20" ht="24.75" customHeight="1">
      <c r="B28" s="7" t="s">
        <v>19</v>
      </c>
      <c r="C28" s="124">
        <v>181</v>
      </c>
      <c r="D28" s="125">
        <v>7100</v>
      </c>
      <c r="E28" s="124">
        <v>182</v>
      </c>
      <c r="F28" s="126">
        <v>7150</v>
      </c>
      <c r="G28" s="124">
        <v>183</v>
      </c>
      <c r="H28" s="126">
        <v>7200</v>
      </c>
      <c r="I28" s="127">
        <v>5</v>
      </c>
      <c r="J28" s="125">
        <v>124</v>
      </c>
      <c r="K28" s="124">
        <v>6</v>
      </c>
      <c r="L28" s="126">
        <v>149</v>
      </c>
      <c r="M28" s="124">
        <v>7</v>
      </c>
      <c r="N28" s="130">
        <v>173</v>
      </c>
      <c r="O28" s="107">
        <f t="shared" si="1"/>
        <v>186</v>
      </c>
      <c r="P28" s="107">
        <f t="shared" si="1"/>
        <v>7224</v>
      </c>
      <c r="Q28" s="107">
        <f t="shared" si="1"/>
        <v>188</v>
      </c>
      <c r="R28" s="107">
        <f t="shared" si="1"/>
        <v>7299</v>
      </c>
      <c r="S28" s="107">
        <f t="shared" si="1"/>
        <v>190</v>
      </c>
      <c r="T28" s="107">
        <f t="shared" si="1"/>
        <v>7373</v>
      </c>
    </row>
    <row r="29" spans="2:20" ht="24.75" customHeight="1">
      <c r="B29" s="7" t="s">
        <v>20</v>
      </c>
      <c r="C29" s="117">
        <v>39</v>
      </c>
      <c r="D29" s="118">
        <v>1099</v>
      </c>
      <c r="E29" s="117">
        <v>40</v>
      </c>
      <c r="F29" s="119">
        <v>1127</v>
      </c>
      <c r="G29" s="117">
        <v>41</v>
      </c>
      <c r="H29" s="119">
        <v>1154</v>
      </c>
      <c r="I29" s="120">
        <v>1</v>
      </c>
      <c r="J29" s="118">
        <v>10</v>
      </c>
      <c r="K29" s="117">
        <v>1</v>
      </c>
      <c r="L29" s="119">
        <v>10</v>
      </c>
      <c r="M29" s="117">
        <v>1</v>
      </c>
      <c r="N29" s="123">
        <v>10</v>
      </c>
      <c r="O29" s="107">
        <f t="shared" si="1"/>
        <v>40</v>
      </c>
      <c r="P29" s="107">
        <f t="shared" si="1"/>
        <v>1109</v>
      </c>
      <c r="Q29" s="107">
        <f t="shared" si="1"/>
        <v>41</v>
      </c>
      <c r="R29" s="107">
        <f t="shared" si="1"/>
        <v>1137</v>
      </c>
      <c r="S29" s="107">
        <f t="shared" si="1"/>
        <v>42</v>
      </c>
      <c r="T29" s="107">
        <f t="shared" si="1"/>
        <v>1164</v>
      </c>
    </row>
    <row r="30" spans="2:20" ht="24.75" customHeight="1">
      <c r="B30" s="7" t="s">
        <v>21</v>
      </c>
      <c r="C30" s="117">
        <v>32</v>
      </c>
      <c r="D30" s="118">
        <v>794</v>
      </c>
      <c r="E30" s="117">
        <v>32</v>
      </c>
      <c r="F30" s="119">
        <v>794</v>
      </c>
      <c r="G30" s="117">
        <v>33</v>
      </c>
      <c r="H30" s="119">
        <v>818</v>
      </c>
      <c r="I30" s="164">
        <v>2</v>
      </c>
      <c r="J30" s="118">
        <v>50</v>
      </c>
      <c r="K30" s="117">
        <v>2</v>
      </c>
      <c r="L30" s="119">
        <v>50</v>
      </c>
      <c r="M30" s="117">
        <v>2</v>
      </c>
      <c r="N30" s="123">
        <v>50</v>
      </c>
      <c r="O30" s="107">
        <f t="shared" si="1"/>
        <v>34</v>
      </c>
      <c r="P30" s="107">
        <f t="shared" si="1"/>
        <v>844</v>
      </c>
      <c r="Q30" s="107">
        <f t="shared" si="1"/>
        <v>34</v>
      </c>
      <c r="R30" s="107">
        <f t="shared" si="1"/>
        <v>844</v>
      </c>
      <c r="S30" s="107">
        <f t="shared" si="1"/>
        <v>35</v>
      </c>
      <c r="T30" s="107">
        <f t="shared" si="1"/>
        <v>868</v>
      </c>
    </row>
    <row r="31" spans="2:20" ht="24.75" customHeight="1">
      <c r="B31" s="7" t="s">
        <v>23</v>
      </c>
      <c r="C31" s="117">
        <v>18</v>
      </c>
      <c r="D31" s="118">
        <v>342</v>
      </c>
      <c r="E31" s="117">
        <v>19</v>
      </c>
      <c r="F31" s="119">
        <v>361</v>
      </c>
      <c r="G31" s="117">
        <v>20</v>
      </c>
      <c r="H31" s="119">
        <v>380</v>
      </c>
      <c r="I31" s="120">
        <v>0</v>
      </c>
      <c r="J31" s="118">
        <v>0</v>
      </c>
      <c r="K31" s="117">
        <v>0</v>
      </c>
      <c r="L31" s="119">
        <v>0</v>
      </c>
      <c r="M31" s="117">
        <v>1</v>
      </c>
      <c r="N31" s="123">
        <v>20</v>
      </c>
      <c r="O31" s="107">
        <f t="shared" si="1"/>
        <v>18</v>
      </c>
      <c r="P31" s="107">
        <f t="shared" si="1"/>
        <v>342</v>
      </c>
      <c r="Q31" s="107">
        <f t="shared" si="1"/>
        <v>19</v>
      </c>
      <c r="R31" s="107">
        <f t="shared" si="1"/>
        <v>361</v>
      </c>
      <c r="S31" s="107">
        <f t="shared" si="1"/>
        <v>21</v>
      </c>
      <c r="T31" s="107">
        <f t="shared" si="1"/>
        <v>400</v>
      </c>
    </row>
    <row r="32" spans="2:20" ht="24.75" customHeight="1">
      <c r="B32" s="7" t="s">
        <v>22</v>
      </c>
      <c r="C32" s="117">
        <v>23</v>
      </c>
      <c r="D32" s="118">
        <v>460</v>
      </c>
      <c r="E32" s="117">
        <v>23</v>
      </c>
      <c r="F32" s="119">
        <v>460</v>
      </c>
      <c r="G32" s="117">
        <v>23</v>
      </c>
      <c r="H32" s="119">
        <v>460</v>
      </c>
      <c r="I32" s="120">
        <v>1</v>
      </c>
      <c r="J32" s="118">
        <v>20</v>
      </c>
      <c r="K32" s="117">
        <v>1</v>
      </c>
      <c r="L32" s="119">
        <v>20</v>
      </c>
      <c r="M32" s="117">
        <v>1</v>
      </c>
      <c r="N32" s="123">
        <v>20</v>
      </c>
      <c r="O32" s="107">
        <f t="shared" si="1"/>
        <v>24</v>
      </c>
      <c r="P32" s="107">
        <f t="shared" si="1"/>
        <v>480</v>
      </c>
      <c r="Q32" s="107">
        <f t="shared" si="1"/>
        <v>24</v>
      </c>
      <c r="R32" s="107">
        <f t="shared" si="1"/>
        <v>480</v>
      </c>
      <c r="S32" s="107">
        <f t="shared" si="1"/>
        <v>24</v>
      </c>
      <c r="T32" s="107">
        <f t="shared" si="1"/>
        <v>480</v>
      </c>
    </row>
    <row r="33" spans="2:20" ht="24.75" customHeight="1">
      <c r="B33" s="7" t="s">
        <v>24</v>
      </c>
      <c r="C33" s="124">
        <v>40</v>
      </c>
      <c r="D33" s="125">
        <v>1720</v>
      </c>
      <c r="E33" s="124">
        <v>43</v>
      </c>
      <c r="F33" s="126">
        <v>1849</v>
      </c>
      <c r="G33" s="124">
        <v>46</v>
      </c>
      <c r="H33" s="126">
        <v>1978</v>
      </c>
      <c r="I33" s="127">
        <v>0</v>
      </c>
      <c r="J33" s="125">
        <v>0</v>
      </c>
      <c r="K33" s="124">
        <v>0</v>
      </c>
      <c r="L33" s="126">
        <v>0</v>
      </c>
      <c r="M33" s="124">
        <v>0</v>
      </c>
      <c r="N33" s="130">
        <v>0</v>
      </c>
      <c r="O33" s="107">
        <f t="shared" si="1"/>
        <v>40</v>
      </c>
      <c r="P33" s="107">
        <f t="shared" si="1"/>
        <v>1720</v>
      </c>
      <c r="Q33" s="107">
        <f t="shared" si="1"/>
        <v>43</v>
      </c>
      <c r="R33" s="107">
        <f t="shared" si="1"/>
        <v>1849</v>
      </c>
      <c r="S33" s="107">
        <f t="shared" si="1"/>
        <v>46</v>
      </c>
      <c r="T33" s="107">
        <f t="shared" si="1"/>
        <v>1978</v>
      </c>
    </row>
    <row r="34" spans="2:20" ht="24.75" customHeight="1">
      <c r="B34" s="7" t="s">
        <v>25</v>
      </c>
      <c r="C34" s="124">
        <v>19</v>
      </c>
      <c r="D34" s="125">
        <v>855</v>
      </c>
      <c r="E34" s="124">
        <v>19</v>
      </c>
      <c r="F34" s="126">
        <v>855</v>
      </c>
      <c r="G34" s="124">
        <v>20</v>
      </c>
      <c r="H34" s="126">
        <v>900</v>
      </c>
      <c r="I34" s="127">
        <v>0</v>
      </c>
      <c r="J34" s="125">
        <v>0</v>
      </c>
      <c r="K34" s="124">
        <v>1</v>
      </c>
      <c r="L34" s="126">
        <v>45</v>
      </c>
      <c r="M34" s="124">
        <v>1</v>
      </c>
      <c r="N34" s="130">
        <v>45</v>
      </c>
      <c r="O34" s="107">
        <f t="shared" si="1"/>
        <v>19</v>
      </c>
      <c r="P34" s="107">
        <f t="shared" si="1"/>
        <v>855</v>
      </c>
      <c r="Q34" s="107">
        <f t="shared" si="1"/>
        <v>20</v>
      </c>
      <c r="R34" s="107">
        <f t="shared" si="1"/>
        <v>900</v>
      </c>
      <c r="S34" s="107">
        <f t="shared" si="1"/>
        <v>21</v>
      </c>
      <c r="T34" s="107">
        <f t="shared" si="1"/>
        <v>945</v>
      </c>
    </row>
    <row r="35" spans="2:20" ht="24.75" customHeight="1">
      <c r="B35" s="7" t="s">
        <v>27</v>
      </c>
      <c r="C35" s="117">
        <v>2</v>
      </c>
      <c r="D35" s="118">
        <v>40</v>
      </c>
      <c r="E35" s="117">
        <v>2</v>
      </c>
      <c r="F35" s="119">
        <v>40</v>
      </c>
      <c r="G35" s="117">
        <v>2</v>
      </c>
      <c r="H35" s="119">
        <v>40</v>
      </c>
      <c r="I35" s="120">
        <v>0</v>
      </c>
      <c r="J35" s="118">
        <v>0</v>
      </c>
      <c r="K35" s="117">
        <v>0</v>
      </c>
      <c r="L35" s="119">
        <v>0</v>
      </c>
      <c r="M35" s="117">
        <v>0</v>
      </c>
      <c r="N35" s="123">
        <v>0</v>
      </c>
      <c r="O35" s="107">
        <f t="shared" si="1"/>
        <v>2</v>
      </c>
      <c r="P35" s="107">
        <f t="shared" si="1"/>
        <v>40</v>
      </c>
      <c r="Q35" s="107">
        <f t="shared" si="1"/>
        <v>2</v>
      </c>
      <c r="R35" s="107">
        <f t="shared" si="1"/>
        <v>40</v>
      </c>
      <c r="S35" s="107">
        <f t="shared" si="1"/>
        <v>2</v>
      </c>
      <c r="T35" s="107">
        <f t="shared" si="1"/>
        <v>40</v>
      </c>
    </row>
    <row r="36" spans="2:20" ht="24.75" customHeight="1">
      <c r="B36" s="7" t="s">
        <v>26</v>
      </c>
      <c r="C36" s="117">
        <v>2</v>
      </c>
      <c r="D36" s="118">
        <v>90</v>
      </c>
      <c r="E36" s="117">
        <v>3</v>
      </c>
      <c r="F36" s="119">
        <v>135</v>
      </c>
      <c r="G36" s="117">
        <v>3</v>
      </c>
      <c r="H36" s="119">
        <v>135</v>
      </c>
      <c r="I36" s="120">
        <v>0</v>
      </c>
      <c r="J36" s="118">
        <v>0</v>
      </c>
      <c r="K36" s="117">
        <v>0</v>
      </c>
      <c r="L36" s="119">
        <v>0</v>
      </c>
      <c r="M36" s="117">
        <v>0</v>
      </c>
      <c r="N36" s="123">
        <v>0</v>
      </c>
      <c r="O36" s="107">
        <f t="shared" si="1"/>
        <v>2</v>
      </c>
      <c r="P36" s="107">
        <f t="shared" si="1"/>
        <v>90</v>
      </c>
      <c r="Q36" s="107">
        <f t="shared" si="1"/>
        <v>3</v>
      </c>
      <c r="R36" s="107">
        <f t="shared" si="1"/>
        <v>135</v>
      </c>
      <c r="S36" s="107">
        <f t="shared" si="1"/>
        <v>3</v>
      </c>
      <c r="T36" s="107">
        <f t="shared" si="1"/>
        <v>135</v>
      </c>
    </row>
    <row r="37" spans="2:20" ht="24.75" customHeight="1">
      <c r="B37" s="7" t="s">
        <v>28</v>
      </c>
      <c r="C37" s="117">
        <v>1</v>
      </c>
      <c r="D37" s="118">
        <v>23</v>
      </c>
      <c r="E37" s="117">
        <v>1</v>
      </c>
      <c r="F37" s="119">
        <v>23</v>
      </c>
      <c r="G37" s="117">
        <v>1</v>
      </c>
      <c r="H37" s="119">
        <v>23</v>
      </c>
      <c r="I37" s="120">
        <v>0</v>
      </c>
      <c r="J37" s="118">
        <v>0</v>
      </c>
      <c r="K37" s="117">
        <v>0</v>
      </c>
      <c r="L37" s="119">
        <v>0</v>
      </c>
      <c r="M37" s="117">
        <v>0</v>
      </c>
      <c r="N37" s="123">
        <v>0</v>
      </c>
      <c r="O37" s="107">
        <f t="shared" si="1"/>
        <v>1</v>
      </c>
      <c r="P37" s="107">
        <f t="shared" si="1"/>
        <v>23</v>
      </c>
      <c r="Q37" s="107">
        <f t="shared" si="1"/>
        <v>1</v>
      </c>
      <c r="R37" s="107">
        <f t="shared" si="1"/>
        <v>23</v>
      </c>
      <c r="S37" s="107">
        <f t="shared" si="1"/>
        <v>1</v>
      </c>
      <c r="T37" s="107">
        <f t="shared" si="1"/>
        <v>23</v>
      </c>
    </row>
    <row r="38" spans="2:20" ht="24.75" customHeight="1">
      <c r="B38" s="7" t="s">
        <v>0</v>
      </c>
      <c r="C38" s="117">
        <v>287</v>
      </c>
      <c r="D38" s="118">
        <v>8186</v>
      </c>
      <c r="E38" s="117">
        <v>290</v>
      </c>
      <c r="F38" s="119">
        <v>8269</v>
      </c>
      <c r="G38" s="117">
        <v>291</v>
      </c>
      <c r="H38" s="119">
        <v>8299</v>
      </c>
      <c r="I38" s="120">
        <v>3</v>
      </c>
      <c r="J38" s="118">
        <v>27</v>
      </c>
      <c r="K38" s="117">
        <v>3</v>
      </c>
      <c r="L38" s="119">
        <v>27</v>
      </c>
      <c r="M38" s="117">
        <v>3</v>
      </c>
      <c r="N38" s="123">
        <v>27</v>
      </c>
      <c r="O38" s="107">
        <f t="shared" si="1"/>
        <v>290</v>
      </c>
      <c r="P38" s="107">
        <f t="shared" si="1"/>
        <v>8213</v>
      </c>
      <c r="Q38" s="107">
        <f t="shared" si="1"/>
        <v>293</v>
      </c>
      <c r="R38" s="107">
        <f t="shared" si="1"/>
        <v>8296</v>
      </c>
      <c r="S38" s="107">
        <f t="shared" si="1"/>
        <v>294</v>
      </c>
      <c r="T38" s="107">
        <f t="shared" si="1"/>
        <v>8326</v>
      </c>
    </row>
    <row r="39" spans="2:20" ht="24.75" customHeight="1">
      <c r="B39" s="7" t="s">
        <v>29</v>
      </c>
      <c r="C39" s="117">
        <v>30</v>
      </c>
      <c r="D39" s="118">
        <v>280</v>
      </c>
      <c r="E39" s="117">
        <v>35</v>
      </c>
      <c r="F39" s="119">
        <v>325</v>
      </c>
      <c r="G39" s="117">
        <v>40</v>
      </c>
      <c r="H39" s="119">
        <v>370</v>
      </c>
      <c r="I39" s="120">
        <v>0</v>
      </c>
      <c r="J39" s="118">
        <v>0</v>
      </c>
      <c r="K39" s="117">
        <v>0</v>
      </c>
      <c r="L39" s="119">
        <v>0</v>
      </c>
      <c r="M39" s="117">
        <v>0</v>
      </c>
      <c r="N39" s="123">
        <v>0</v>
      </c>
      <c r="O39" s="107">
        <f t="shared" si="1"/>
        <v>30</v>
      </c>
      <c r="P39" s="107">
        <f t="shared" si="1"/>
        <v>280</v>
      </c>
      <c r="Q39" s="107">
        <f t="shared" si="1"/>
        <v>35</v>
      </c>
      <c r="R39" s="107">
        <f t="shared" si="1"/>
        <v>325</v>
      </c>
      <c r="S39" s="107">
        <f t="shared" si="1"/>
        <v>40</v>
      </c>
      <c r="T39" s="107">
        <f t="shared" si="1"/>
        <v>370</v>
      </c>
    </row>
    <row r="40" spans="2:20" ht="24.75" customHeight="1">
      <c r="B40" s="7" t="s">
        <v>30</v>
      </c>
      <c r="C40" s="117">
        <v>50</v>
      </c>
      <c r="D40" s="118">
        <v>2200</v>
      </c>
      <c r="E40" s="117">
        <v>51</v>
      </c>
      <c r="F40" s="119">
        <v>2316</v>
      </c>
      <c r="G40" s="117">
        <v>51</v>
      </c>
      <c r="H40" s="119">
        <v>2391</v>
      </c>
      <c r="I40" s="120">
        <v>1</v>
      </c>
      <c r="J40" s="118">
        <v>44</v>
      </c>
      <c r="K40" s="117">
        <v>1</v>
      </c>
      <c r="L40" s="119">
        <v>45</v>
      </c>
      <c r="M40" s="117">
        <v>2</v>
      </c>
      <c r="N40" s="123">
        <v>94</v>
      </c>
      <c r="O40" s="107">
        <f t="shared" si="1"/>
        <v>51</v>
      </c>
      <c r="P40" s="107">
        <f t="shared" si="1"/>
        <v>2244</v>
      </c>
      <c r="Q40" s="107">
        <f t="shared" si="1"/>
        <v>52</v>
      </c>
      <c r="R40" s="107">
        <f t="shared" si="1"/>
        <v>2361</v>
      </c>
      <c r="S40" s="107">
        <f t="shared" si="1"/>
        <v>53</v>
      </c>
      <c r="T40" s="107">
        <f t="shared" si="1"/>
        <v>2485</v>
      </c>
    </row>
    <row r="41" spans="2:20" ht="24.75" customHeight="1">
      <c r="B41" s="7" t="s">
        <v>31</v>
      </c>
      <c r="C41" s="124">
        <v>22</v>
      </c>
      <c r="D41" s="125">
        <v>484</v>
      </c>
      <c r="E41" s="124">
        <v>23</v>
      </c>
      <c r="F41" s="126">
        <v>506</v>
      </c>
      <c r="G41" s="124">
        <v>24</v>
      </c>
      <c r="H41" s="126">
        <v>528</v>
      </c>
      <c r="I41" s="120">
        <v>0</v>
      </c>
      <c r="J41" s="118">
        <v>0</v>
      </c>
      <c r="K41" s="117">
        <v>0</v>
      </c>
      <c r="L41" s="119">
        <v>0</v>
      </c>
      <c r="M41" s="117">
        <v>0</v>
      </c>
      <c r="N41" s="123">
        <v>0</v>
      </c>
      <c r="O41" s="107">
        <f t="shared" si="1"/>
        <v>22</v>
      </c>
      <c r="P41" s="107">
        <f t="shared" si="1"/>
        <v>484</v>
      </c>
      <c r="Q41" s="107">
        <f t="shared" si="1"/>
        <v>23</v>
      </c>
      <c r="R41" s="107">
        <f t="shared" si="1"/>
        <v>506</v>
      </c>
      <c r="S41" s="107">
        <f t="shared" si="1"/>
        <v>24</v>
      </c>
      <c r="T41" s="107">
        <f t="shared" si="1"/>
        <v>528</v>
      </c>
    </row>
    <row r="42" spans="2:20" ht="24.75" customHeight="1">
      <c r="B42" s="7" t="s">
        <v>32</v>
      </c>
      <c r="C42" s="117">
        <v>2</v>
      </c>
      <c r="D42" s="118">
        <v>75</v>
      </c>
      <c r="E42" s="117">
        <v>2</v>
      </c>
      <c r="F42" s="119">
        <v>75</v>
      </c>
      <c r="G42" s="117">
        <v>2</v>
      </c>
      <c r="H42" s="119">
        <v>75</v>
      </c>
      <c r="I42" s="120">
        <v>0</v>
      </c>
      <c r="J42" s="118">
        <v>0</v>
      </c>
      <c r="K42" s="117">
        <v>0</v>
      </c>
      <c r="L42" s="119">
        <v>0</v>
      </c>
      <c r="M42" s="117">
        <v>0</v>
      </c>
      <c r="N42" s="123">
        <v>0</v>
      </c>
      <c r="O42" s="107">
        <f t="shared" si="1"/>
        <v>2</v>
      </c>
      <c r="P42" s="107">
        <f t="shared" si="1"/>
        <v>75</v>
      </c>
      <c r="Q42" s="107">
        <f t="shared" si="1"/>
        <v>2</v>
      </c>
      <c r="R42" s="107">
        <f t="shared" si="1"/>
        <v>75</v>
      </c>
      <c r="S42" s="107">
        <f t="shared" si="1"/>
        <v>2</v>
      </c>
      <c r="T42" s="107">
        <f t="shared" si="1"/>
        <v>75</v>
      </c>
    </row>
    <row r="43" spans="2:20" ht="24.75" customHeight="1">
      <c r="B43" s="7" t="s">
        <v>33</v>
      </c>
      <c r="C43" s="117">
        <v>117</v>
      </c>
      <c r="D43" s="118">
        <v>2562</v>
      </c>
      <c r="E43" s="117">
        <v>134</v>
      </c>
      <c r="F43" s="119">
        <v>2935</v>
      </c>
      <c r="G43" s="117">
        <v>153</v>
      </c>
      <c r="H43" s="119">
        <v>3351</v>
      </c>
      <c r="I43" s="120">
        <v>1</v>
      </c>
      <c r="J43" s="118">
        <v>18</v>
      </c>
      <c r="K43" s="117">
        <v>1</v>
      </c>
      <c r="L43" s="119">
        <v>18</v>
      </c>
      <c r="M43" s="117">
        <v>1</v>
      </c>
      <c r="N43" s="123">
        <v>18</v>
      </c>
      <c r="O43" s="107">
        <f t="shared" si="1"/>
        <v>118</v>
      </c>
      <c r="P43" s="107">
        <f t="shared" si="1"/>
        <v>2580</v>
      </c>
      <c r="Q43" s="107">
        <f t="shared" si="1"/>
        <v>135</v>
      </c>
      <c r="R43" s="107">
        <f t="shared" si="1"/>
        <v>2953</v>
      </c>
      <c r="S43" s="107">
        <f t="shared" si="1"/>
        <v>154</v>
      </c>
      <c r="T43" s="107">
        <f t="shared" si="1"/>
        <v>3369</v>
      </c>
    </row>
    <row r="44" spans="2:20" ht="24.75" customHeight="1">
      <c r="B44" s="7" t="s">
        <v>34</v>
      </c>
      <c r="C44" s="117">
        <v>41</v>
      </c>
      <c r="D44" s="118">
        <v>1465</v>
      </c>
      <c r="E44" s="117">
        <v>42</v>
      </c>
      <c r="F44" s="119">
        <v>1501</v>
      </c>
      <c r="G44" s="117">
        <v>43</v>
      </c>
      <c r="H44" s="119">
        <v>1537</v>
      </c>
      <c r="I44" s="120">
        <v>0</v>
      </c>
      <c r="J44" s="118">
        <v>0</v>
      </c>
      <c r="K44" s="117">
        <v>0</v>
      </c>
      <c r="L44" s="119">
        <v>0</v>
      </c>
      <c r="M44" s="117">
        <v>0</v>
      </c>
      <c r="N44" s="123">
        <v>0</v>
      </c>
      <c r="O44" s="107">
        <f t="shared" si="1"/>
        <v>41</v>
      </c>
      <c r="P44" s="107">
        <f t="shared" si="1"/>
        <v>1465</v>
      </c>
      <c r="Q44" s="107">
        <f t="shared" si="1"/>
        <v>42</v>
      </c>
      <c r="R44" s="107">
        <f t="shared" si="1"/>
        <v>1501</v>
      </c>
      <c r="S44" s="107">
        <f t="shared" si="1"/>
        <v>43</v>
      </c>
      <c r="T44" s="107">
        <f t="shared" si="1"/>
        <v>1537</v>
      </c>
    </row>
    <row r="45" spans="2:20" ht="24.75" customHeight="1">
      <c r="B45" s="7" t="s">
        <v>35</v>
      </c>
      <c r="C45" s="117">
        <v>19</v>
      </c>
      <c r="D45" s="118">
        <v>321</v>
      </c>
      <c r="E45" s="117">
        <v>23</v>
      </c>
      <c r="F45" s="119">
        <v>322</v>
      </c>
      <c r="G45" s="117">
        <v>27</v>
      </c>
      <c r="H45" s="119">
        <v>324</v>
      </c>
      <c r="I45" s="120">
        <v>1</v>
      </c>
      <c r="J45" s="118">
        <v>15</v>
      </c>
      <c r="K45" s="117">
        <v>1</v>
      </c>
      <c r="L45" s="119">
        <v>15</v>
      </c>
      <c r="M45" s="117">
        <v>1</v>
      </c>
      <c r="N45" s="123">
        <v>15</v>
      </c>
      <c r="O45" s="107">
        <f t="shared" si="1"/>
        <v>20</v>
      </c>
      <c r="P45" s="107">
        <f t="shared" si="1"/>
        <v>336</v>
      </c>
      <c r="Q45" s="107">
        <f t="shared" si="1"/>
        <v>24</v>
      </c>
      <c r="R45" s="107">
        <f t="shared" si="1"/>
        <v>337</v>
      </c>
      <c r="S45" s="107">
        <f t="shared" si="1"/>
        <v>28</v>
      </c>
      <c r="T45" s="107">
        <f t="shared" si="1"/>
        <v>339</v>
      </c>
    </row>
    <row r="46" spans="2:20" ht="24.75" customHeight="1">
      <c r="B46" s="7" t="s">
        <v>36</v>
      </c>
      <c r="C46" s="117">
        <v>21</v>
      </c>
      <c r="D46" s="118">
        <v>631</v>
      </c>
      <c r="E46" s="117">
        <v>21</v>
      </c>
      <c r="F46" s="119">
        <v>631</v>
      </c>
      <c r="G46" s="117">
        <v>21</v>
      </c>
      <c r="H46" s="119">
        <v>631</v>
      </c>
      <c r="I46" s="120">
        <v>0</v>
      </c>
      <c r="J46" s="118">
        <v>0</v>
      </c>
      <c r="K46" s="117">
        <v>0</v>
      </c>
      <c r="L46" s="119">
        <v>0</v>
      </c>
      <c r="M46" s="117">
        <v>0</v>
      </c>
      <c r="N46" s="123">
        <v>0</v>
      </c>
      <c r="O46" s="107">
        <f t="shared" si="1"/>
        <v>21</v>
      </c>
      <c r="P46" s="107">
        <f t="shared" si="1"/>
        <v>631</v>
      </c>
      <c r="Q46" s="107">
        <f t="shared" si="1"/>
        <v>21</v>
      </c>
      <c r="R46" s="107">
        <f t="shared" si="1"/>
        <v>631</v>
      </c>
      <c r="S46" s="107">
        <f t="shared" si="1"/>
        <v>21</v>
      </c>
      <c r="T46" s="107">
        <f t="shared" si="1"/>
        <v>631</v>
      </c>
    </row>
    <row r="47" spans="2:20" ht="24.75" customHeight="1">
      <c r="B47" s="7" t="s">
        <v>37</v>
      </c>
      <c r="C47" s="117">
        <v>34</v>
      </c>
      <c r="D47" s="118">
        <v>910</v>
      </c>
      <c r="E47" s="117">
        <v>37</v>
      </c>
      <c r="F47" s="119">
        <v>990</v>
      </c>
      <c r="G47" s="117">
        <v>40</v>
      </c>
      <c r="H47" s="119">
        <v>1071</v>
      </c>
      <c r="I47" s="120">
        <v>0</v>
      </c>
      <c r="J47" s="118">
        <v>0</v>
      </c>
      <c r="K47" s="117">
        <v>0</v>
      </c>
      <c r="L47" s="119">
        <v>0</v>
      </c>
      <c r="M47" s="117">
        <v>0</v>
      </c>
      <c r="N47" s="123">
        <v>0</v>
      </c>
      <c r="O47" s="107">
        <f t="shared" si="1"/>
        <v>34</v>
      </c>
      <c r="P47" s="107">
        <f t="shared" si="1"/>
        <v>910</v>
      </c>
      <c r="Q47" s="107">
        <f t="shared" si="1"/>
        <v>37</v>
      </c>
      <c r="R47" s="107">
        <f t="shared" si="1"/>
        <v>990</v>
      </c>
      <c r="S47" s="107">
        <f t="shared" si="1"/>
        <v>40</v>
      </c>
      <c r="T47" s="107">
        <f t="shared" si="1"/>
        <v>1071</v>
      </c>
    </row>
    <row r="48" spans="2:20" ht="24.75" customHeight="1">
      <c r="B48" s="7" t="s">
        <v>38</v>
      </c>
      <c r="C48" s="117">
        <v>13</v>
      </c>
      <c r="D48" s="118">
        <v>266</v>
      </c>
      <c r="E48" s="117">
        <v>14</v>
      </c>
      <c r="F48" s="119">
        <v>284</v>
      </c>
      <c r="G48" s="117">
        <v>15</v>
      </c>
      <c r="H48" s="119">
        <v>302</v>
      </c>
      <c r="I48" s="120">
        <v>2</v>
      </c>
      <c r="J48" s="118">
        <v>6</v>
      </c>
      <c r="K48" s="117">
        <v>2</v>
      </c>
      <c r="L48" s="119">
        <v>6</v>
      </c>
      <c r="M48" s="117">
        <v>2</v>
      </c>
      <c r="N48" s="123">
        <v>6</v>
      </c>
      <c r="O48" s="107">
        <f t="shared" si="1"/>
        <v>15</v>
      </c>
      <c r="P48" s="107">
        <f t="shared" si="1"/>
        <v>272</v>
      </c>
      <c r="Q48" s="107">
        <f t="shared" si="1"/>
        <v>16</v>
      </c>
      <c r="R48" s="107">
        <f t="shared" si="1"/>
        <v>290</v>
      </c>
      <c r="S48" s="107">
        <f t="shared" si="1"/>
        <v>17</v>
      </c>
      <c r="T48" s="107">
        <f t="shared" si="1"/>
        <v>308</v>
      </c>
    </row>
    <row r="49" spans="2:20" ht="24.75" customHeight="1">
      <c r="B49" s="7" t="s">
        <v>39</v>
      </c>
      <c r="C49" s="124">
        <v>4</v>
      </c>
      <c r="D49" s="125">
        <v>160</v>
      </c>
      <c r="E49" s="124">
        <v>4</v>
      </c>
      <c r="F49" s="126">
        <v>160</v>
      </c>
      <c r="G49" s="124">
        <v>4</v>
      </c>
      <c r="H49" s="126">
        <v>160</v>
      </c>
      <c r="I49" s="127">
        <v>0</v>
      </c>
      <c r="J49" s="125">
        <v>0</v>
      </c>
      <c r="K49" s="124">
        <v>0</v>
      </c>
      <c r="L49" s="126">
        <v>0</v>
      </c>
      <c r="M49" s="124">
        <v>0</v>
      </c>
      <c r="N49" s="130">
        <v>0</v>
      </c>
      <c r="O49" s="107">
        <f t="shared" si="1"/>
        <v>4</v>
      </c>
      <c r="P49" s="107">
        <f t="shared" si="1"/>
        <v>160</v>
      </c>
      <c r="Q49" s="107">
        <f t="shared" si="1"/>
        <v>4</v>
      </c>
      <c r="R49" s="107">
        <f t="shared" si="1"/>
        <v>160</v>
      </c>
      <c r="S49" s="107">
        <f t="shared" si="1"/>
        <v>4</v>
      </c>
      <c r="T49" s="107">
        <f t="shared" si="1"/>
        <v>160</v>
      </c>
    </row>
    <row r="50" spans="2:20" ht="24.75" customHeight="1" thickBot="1">
      <c r="B50" s="8" t="s">
        <v>40</v>
      </c>
      <c r="C50" s="133">
        <v>6</v>
      </c>
      <c r="D50" s="134">
        <v>175</v>
      </c>
      <c r="E50" s="133">
        <v>6</v>
      </c>
      <c r="F50" s="135">
        <v>176</v>
      </c>
      <c r="G50" s="133">
        <v>6</v>
      </c>
      <c r="H50" s="135">
        <v>176</v>
      </c>
      <c r="I50" s="136">
        <v>0</v>
      </c>
      <c r="J50" s="134">
        <v>0</v>
      </c>
      <c r="K50" s="133">
        <v>0</v>
      </c>
      <c r="L50" s="135">
        <v>0</v>
      </c>
      <c r="M50" s="133">
        <v>0</v>
      </c>
      <c r="N50" s="139">
        <v>0</v>
      </c>
      <c r="O50" s="107">
        <f t="shared" si="1"/>
        <v>6</v>
      </c>
      <c r="P50" s="107">
        <f t="shared" si="1"/>
        <v>175</v>
      </c>
      <c r="Q50" s="107">
        <f t="shared" si="1"/>
        <v>6</v>
      </c>
      <c r="R50" s="107">
        <f t="shared" si="1"/>
        <v>176</v>
      </c>
      <c r="S50" s="107">
        <f t="shared" si="1"/>
        <v>6</v>
      </c>
      <c r="T50" s="107">
        <f t="shared" si="1"/>
        <v>176</v>
      </c>
    </row>
    <row r="51" spans="2:14" s="10" customFormat="1" ht="37.5" customHeight="1" thickBot="1">
      <c r="B51" s="12" t="s">
        <v>43</v>
      </c>
      <c r="C51" s="36">
        <f>SUM(C8:C50)</f>
        <v>3237</v>
      </c>
      <c r="D51" s="54">
        <f aca="true" t="shared" si="2" ref="D51:N51">SUM(D8:D50)</f>
        <v>88808</v>
      </c>
      <c r="E51" s="36">
        <f t="shared" si="2"/>
        <v>3394</v>
      </c>
      <c r="F51" s="54">
        <f t="shared" si="2"/>
        <v>92806</v>
      </c>
      <c r="G51" s="36">
        <f t="shared" si="2"/>
        <v>3552</v>
      </c>
      <c r="H51" s="54">
        <f t="shared" si="2"/>
        <v>96829</v>
      </c>
      <c r="I51" s="38">
        <f t="shared" si="2"/>
        <v>51</v>
      </c>
      <c r="J51" s="54">
        <f t="shared" si="2"/>
        <v>891</v>
      </c>
      <c r="K51" s="36">
        <f t="shared" si="2"/>
        <v>53</v>
      </c>
      <c r="L51" s="54">
        <f t="shared" si="2"/>
        <v>946</v>
      </c>
      <c r="M51" s="36">
        <f t="shared" si="2"/>
        <v>58</v>
      </c>
      <c r="N51" s="53">
        <f t="shared" si="2"/>
        <v>1078</v>
      </c>
    </row>
    <row r="52" spans="2:14" ht="24" customHeight="1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</sheetData>
  <sheetProtection selectLockedCells="1"/>
  <mergeCells count="11">
    <mergeCell ref="K6:L6"/>
    <mergeCell ref="M6:N6"/>
    <mergeCell ref="J3:N3"/>
    <mergeCell ref="B4:B7"/>
    <mergeCell ref="C4:N4"/>
    <mergeCell ref="C5:H5"/>
    <mergeCell ref="I5:N5"/>
    <mergeCell ref="C6:D6"/>
    <mergeCell ref="E6:F6"/>
    <mergeCell ref="G6:H6"/>
    <mergeCell ref="I6:J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40" zoomScaleNormal="75" zoomScaleSheetLayoutView="40" zoomScalePageLayoutView="50" workbookViewId="0" topLeftCell="A1">
      <selection activeCell="N24" sqref="N24"/>
    </sheetView>
  </sheetViews>
  <sheetFormatPr defaultColWidth="9.00390625" defaultRowHeight="13.5"/>
  <cols>
    <col min="1" max="1" width="19.625" style="9" customWidth="1"/>
    <col min="2" max="20" width="17.625" style="9" customWidth="1"/>
    <col min="21" max="16384" width="9.00390625" style="9" customWidth="1"/>
  </cols>
  <sheetData>
    <row r="1" ht="36" customHeight="1">
      <c r="B1" s="68" t="s">
        <v>62</v>
      </c>
    </row>
    <row r="2" ht="32.25" customHeight="1">
      <c r="B2" s="69" t="s">
        <v>72</v>
      </c>
    </row>
    <row r="3" spans="2:20" s="2" customFormat="1" ht="25.5" customHeight="1" thickBot="1">
      <c r="B3" s="19"/>
      <c r="C3" s="19"/>
      <c r="D3" s="19"/>
      <c r="E3" s="19"/>
      <c r="F3" s="19"/>
      <c r="G3" s="19"/>
      <c r="L3" s="206"/>
      <c r="M3" s="206"/>
      <c r="N3" s="206"/>
      <c r="P3" s="188"/>
      <c r="Q3" s="207"/>
      <c r="R3" s="207"/>
      <c r="S3" s="207"/>
      <c r="T3" s="207"/>
    </row>
    <row r="4" spans="2:20" s="2" customFormat="1" ht="31.5" customHeight="1" thickBot="1">
      <c r="B4" s="194" t="s">
        <v>42</v>
      </c>
      <c r="C4" s="198" t="s">
        <v>53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</row>
    <row r="5" spans="2:20" s="2" customFormat="1" ht="33.75" customHeight="1" thickBot="1">
      <c r="B5" s="195"/>
      <c r="C5" s="201" t="s">
        <v>50</v>
      </c>
      <c r="D5" s="202"/>
      <c r="E5" s="203"/>
      <c r="F5" s="203"/>
      <c r="G5" s="204"/>
      <c r="H5" s="204"/>
      <c r="I5" s="189" t="s">
        <v>51</v>
      </c>
      <c r="J5" s="190"/>
      <c r="K5" s="191"/>
      <c r="L5" s="191"/>
      <c r="M5" s="192"/>
      <c r="N5" s="193"/>
      <c r="O5" s="202" t="s">
        <v>54</v>
      </c>
      <c r="P5" s="202"/>
      <c r="Q5" s="203"/>
      <c r="R5" s="203"/>
      <c r="S5" s="204"/>
      <c r="T5" s="205"/>
    </row>
    <row r="6" spans="2:20" s="2" customFormat="1" ht="33.75" customHeight="1">
      <c r="B6" s="196"/>
      <c r="C6" s="167" t="s">
        <v>63</v>
      </c>
      <c r="D6" s="173"/>
      <c r="E6" s="165" t="s">
        <v>64</v>
      </c>
      <c r="F6" s="166"/>
      <c r="G6" s="165" t="s">
        <v>65</v>
      </c>
      <c r="H6" s="174"/>
      <c r="I6" s="172" t="s">
        <v>63</v>
      </c>
      <c r="J6" s="173"/>
      <c r="K6" s="165" t="s">
        <v>64</v>
      </c>
      <c r="L6" s="166"/>
      <c r="M6" s="165" t="s">
        <v>65</v>
      </c>
      <c r="N6" s="174"/>
      <c r="O6" s="172" t="s">
        <v>63</v>
      </c>
      <c r="P6" s="173"/>
      <c r="Q6" s="165" t="s">
        <v>64</v>
      </c>
      <c r="R6" s="166"/>
      <c r="S6" s="167" t="s">
        <v>65</v>
      </c>
      <c r="T6" s="173"/>
    </row>
    <row r="7" spans="2:20" s="2" customFormat="1" ht="42" customHeight="1" thickBot="1">
      <c r="B7" s="197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17">
        <v>201</v>
      </c>
      <c r="D8" s="118">
        <v>4803</v>
      </c>
      <c r="E8" s="117">
        <v>229</v>
      </c>
      <c r="F8" s="119">
        <v>5464</v>
      </c>
      <c r="G8" s="117">
        <v>253</v>
      </c>
      <c r="H8" s="119">
        <v>6025</v>
      </c>
      <c r="I8" s="120">
        <v>46</v>
      </c>
      <c r="J8" s="118">
        <v>504</v>
      </c>
      <c r="K8" s="117">
        <v>52</v>
      </c>
      <c r="L8" s="119">
        <v>573</v>
      </c>
      <c r="M8" s="117">
        <v>57</v>
      </c>
      <c r="N8" s="121">
        <v>632</v>
      </c>
      <c r="O8" s="122">
        <v>1</v>
      </c>
      <c r="P8" s="118">
        <v>6</v>
      </c>
      <c r="Q8" s="117">
        <v>1</v>
      </c>
      <c r="R8" s="119">
        <v>7</v>
      </c>
      <c r="S8" s="117">
        <v>1</v>
      </c>
      <c r="T8" s="123">
        <v>7</v>
      </c>
      <c r="U8" s="107">
        <f aca="true" t="shared" si="0" ref="U8:Z23">SUM(C8,I8,O8)</f>
        <v>248</v>
      </c>
      <c r="V8" s="107">
        <f t="shared" si="0"/>
        <v>5313</v>
      </c>
      <c r="W8" s="107">
        <f t="shared" si="0"/>
        <v>282</v>
      </c>
      <c r="X8" s="107">
        <f t="shared" si="0"/>
        <v>6044</v>
      </c>
      <c r="Y8" s="107">
        <f t="shared" si="0"/>
        <v>311</v>
      </c>
      <c r="Z8" s="107">
        <f t="shared" si="0"/>
        <v>6664</v>
      </c>
    </row>
    <row r="9" spans="2:26" ht="24.75" customHeight="1">
      <c r="B9" s="7" t="s">
        <v>1</v>
      </c>
      <c r="C9" s="117">
        <v>1</v>
      </c>
      <c r="D9" s="118">
        <v>30</v>
      </c>
      <c r="E9" s="117">
        <v>1</v>
      </c>
      <c r="F9" s="119">
        <v>30</v>
      </c>
      <c r="G9" s="117">
        <v>1</v>
      </c>
      <c r="H9" s="119">
        <v>30</v>
      </c>
      <c r="I9" s="120">
        <v>0</v>
      </c>
      <c r="J9" s="118">
        <v>0</v>
      </c>
      <c r="K9" s="117">
        <v>0</v>
      </c>
      <c r="L9" s="119">
        <v>0</v>
      </c>
      <c r="M9" s="117">
        <v>0</v>
      </c>
      <c r="N9" s="121">
        <v>0</v>
      </c>
      <c r="O9" s="122">
        <v>1</v>
      </c>
      <c r="P9" s="118">
        <v>30</v>
      </c>
      <c r="Q9" s="117">
        <v>1</v>
      </c>
      <c r="R9" s="119">
        <v>30</v>
      </c>
      <c r="S9" s="117">
        <v>1</v>
      </c>
      <c r="T9" s="123">
        <v>30</v>
      </c>
      <c r="U9" s="107">
        <f t="shared" si="0"/>
        <v>2</v>
      </c>
      <c r="V9" s="107">
        <f t="shared" si="0"/>
        <v>60</v>
      </c>
      <c r="W9" s="107">
        <f t="shared" si="0"/>
        <v>2</v>
      </c>
      <c r="X9" s="107">
        <f t="shared" si="0"/>
        <v>60</v>
      </c>
      <c r="Y9" s="107">
        <f t="shared" si="0"/>
        <v>2</v>
      </c>
      <c r="Z9" s="107">
        <f t="shared" si="0"/>
        <v>60</v>
      </c>
    </row>
    <row r="10" spans="2:26" ht="24.75" customHeight="1">
      <c r="B10" s="7" t="s">
        <v>3</v>
      </c>
      <c r="C10" s="117">
        <v>1</v>
      </c>
      <c r="D10" s="118">
        <v>10</v>
      </c>
      <c r="E10" s="117">
        <v>1</v>
      </c>
      <c r="F10" s="119">
        <v>10</v>
      </c>
      <c r="G10" s="117">
        <v>1</v>
      </c>
      <c r="H10" s="119">
        <v>10</v>
      </c>
      <c r="I10" s="120">
        <v>0</v>
      </c>
      <c r="J10" s="118">
        <v>0</v>
      </c>
      <c r="K10" s="117">
        <v>0</v>
      </c>
      <c r="L10" s="119">
        <v>0</v>
      </c>
      <c r="M10" s="117">
        <v>0</v>
      </c>
      <c r="N10" s="121">
        <v>0</v>
      </c>
      <c r="O10" s="122">
        <v>0</v>
      </c>
      <c r="P10" s="118">
        <v>0</v>
      </c>
      <c r="Q10" s="117">
        <v>0</v>
      </c>
      <c r="R10" s="119">
        <v>0</v>
      </c>
      <c r="S10" s="117">
        <v>0</v>
      </c>
      <c r="T10" s="123">
        <v>0</v>
      </c>
      <c r="U10" s="107">
        <f t="shared" si="0"/>
        <v>1</v>
      </c>
      <c r="V10" s="107">
        <f t="shared" si="0"/>
        <v>10</v>
      </c>
      <c r="W10" s="107">
        <f t="shared" si="0"/>
        <v>1</v>
      </c>
      <c r="X10" s="107">
        <f t="shared" si="0"/>
        <v>10</v>
      </c>
      <c r="Y10" s="107">
        <f t="shared" si="0"/>
        <v>1</v>
      </c>
      <c r="Z10" s="107">
        <f t="shared" si="0"/>
        <v>10</v>
      </c>
    </row>
    <row r="11" spans="2:26" ht="24.75" customHeight="1">
      <c r="B11" s="7" t="s">
        <v>4</v>
      </c>
      <c r="C11" s="117">
        <v>0</v>
      </c>
      <c r="D11" s="118">
        <v>0</v>
      </c>
      <c r="E11" s="117">
        <v>0</v>
      </c>
      <c r="F11" s="119">
        <v>0</v>
      </c>
      <c r="G11" s="117">
        <v>0</v>
      </c>
      <c r="H11" s="119">
        <v>0</v>
      </c>
      <c r="I11" s="120">
        <v>0</v>
      </c>
      <c r="J11" s="118">
        <v>0</v>
      </c>
      <c r="K11" s="117">
        <v>0</v>
      </c>
      <c r="L11" s="119">
        <v>0</v>
      </c>
      <c r="M11" s="117">
        <v>0</v>
      </c>
      <c r="N11" s="121">
        <v>0</v>
      </c>
      <c r="O11" s="122">
        <v>0</v>
      </c>
      <c r="P11" s="118">
        <v>0</v>
      </c>
      <c r="Q11" s="117">
        <v>0</v>
      </c>
      <c r="R11" s="119">
        <v>0</v>
      </c>
      <c r="S11" s="117">
        <v>0</v>
      </c>
      <c r="T11" s="123">
        <v>0</v>
      </c>
      <c r="U11" s="107">
        <f t="shared" si="0"/>
        <v>0</v>
      </c>
      <c r="V11" s="107">
        <f t="shared" si="0"/>
        <v>0</v>
      </c>
      <c r="W11" s="107">
        <f t="shared" si="0"/>
        <v>0</v>
      </c>
      <c r="X11" s="107">
        <f t="shared" si="0"/>
        <v>0</v>
      </c>
      <c r="Y11" s="107">
        <f t="shared" si="0"/>
        <v>0</v>
      </c>
      <c r="Z11" s="107">
        <f t="shared" si="0"/>
        <v>0</v>
      </c>
    </row>
    <row r="12" spans="2:26" ht="24.75" customHeight="1">
      <c r="B12" s="7" t="s">
        <v>2</v>
      </c>
      <c r="C12" s="124">
        <v>2</v>
      </c>
      <c r="D12" s="125">
        <v>34</v>
      </c>
      <c r="E12" s="124">
        <v>2</v>
      </c>
      <c r="F12" s="126">
        <v>34</v>
      </c>
      <c r="G12" s="124">
        <v>2</v>
      </c>
      <c r="H12" s="126">
        <v>34</v>
      </c>
      <c r="I12" s="127">
        <v>0</v>
      </c>
      <c r="J12" s="125">
        <v>0</v>
      </c>
      <c r="K12" s="124">
        <v>0</v>
      </c>
      <c r="L12" s="126">
        <v>0</v>
      </c>
      <c r="M12" s="124">
        <v>0</v>
      </c>
      <c r="N12" s="128">
        <v>0</v>
      </c>
      <c r="O12" s="129">
        <v>0</v>
      </c>
      <c r="P12" s="125">
        <v>0</v>
      </c>
      <c r="Q12" s="124">
        <v>0</v>
      </c>
      <c r="R12" s="126">
        <v>0</v>
      </c>
      <c r="S12" s="124">
        <v>0</v>
      </c>
      <c r="T12" s="130">
        <v>0</v>
      </c>
      <c r="U12" s="107">
        <f t="shared" si="0"/>
        <v>2</v>
      </c>
      <c r="V12" s="107">
        <f t="shared" si="0"/>
        <v>34</v>
      </c>
      <c r="W12" s="107">
        <f t="shared" si="0"/>
        <v>2</v>
      </c>
      <c r="X12" s="107">
        <f t="shared" si="0"/>
        <v>34</v>
      </c>
      <c r="Y12" s="107">
        <f t="shared" si="0"/>
        <v>2</v>
      </c>
      <c r="Z12" s="107">
        <f t="shared" si="0"/>
        <v>34</v>
      </c>
    </row>
    <row r="13" spans="2:26" ht="24.75" customHeight="1">
      <c r="B13" s="7" t="s">
        <v>5</v>
      </c>
      <c r="C13" s="117">
        <v>4</v>
      </c>
      <c r="D13" s="118">
        <v>260</v>
      </c>
      <c r="E13" s="117">
        <v>4</v>
      </c>
      <c r="F13" s="119">
        <v>260</v>
      </c>
      <c r="G13" s="117">
        <v>5</v>
      </c>
      <c r="H13" s="119">
        <v>325</v>
      </c>
      <c r="I13" s="120">
        <v>1</v>
      </c>
      <c r="J13" s="118">
        <v>16</v>
      </c>
      <c r="K13" s="117">
        <v>1</v>
      </c>
      <c r="L13" s="119">
        <v>16</v>
      </c>
      <c r="M13" s="117">
        <v>1</v>
      </c>
      <c r="N13" s="121">
        <v>16</v>
      </c>
      <c r="O13" s="122">
        <v>0</v>
      </c>
      <c r="P13" s="118">
        <v>0</v>
      </c>
      <c r="Q13" s="117">
        <v>0</v>
      </c>
      <c r="R13" s="119">
        <v>0</v>
      </c>
      <c r="S13" s="117">
        <v>0</v>
      </c>
      <c r="T13" s="123">
        <v>0</v>
      </c>
      <c r="U13" s="107">
        <f t="shared" si="0"/>
        <v>5</v>
      </c>
      <c r="V13" s="107">
        <f t="shared" si="0"/>
        <v>276</v>
      </c>
      <c r="W13" s="107">
        <f t="shared" si="0"/>
        <v>5</v>
      </c>
      <c r="X13" s="107">
        <f t="shared" si="0"/>
        <v>276</v>
      </c>
      <c r="Y13" s="107">
        <f t="shared" si="0"/>
        <v>6</v>
      </c>
      <c r="Z13" s="107">
        <f t="shared" si="0"/>
        <v>341</v>
      </c>
    </row>
    <row r="14" spans="2:26" ht="24.75" customHeight="1">
      <c r="B14" s="7" t="s">
        <v>6</v>
      </c>
      <c r="C14" s="117">
        <v>75</v>
      </c>
      <c r="D14" s="118">
        <v>893</v>
      </c>
      <c r="E14" s="117">
        <v>80</v>
      </c>
      <c r="F14" s="119">
        <v>987</v>
      </c>
      <c r="G14" s="117">
        <v>85</v>
      </c>
      <c r="H14" s="119">
        <v>1081</v>
      </c>
      <c r="I14" s="120">
        <v>2</v>
      </c>
      <c r="J14" s="118">
        <v>26</v>
      </c>
      <c r="K14" s="117">
        <v>2</v>
      </c>
      <c r="L14" s="119">
        <v>29</v>
      </c>
      <c r="M14" s="117">
        <v>2</v>
      </c>
      <c r="N14" s="121">
        <v>32</v>
      </c>
      <c r="O14" s="122">
        <v>3</v>
      </c>
      <c r="P14" s="118">
        <v>31</v>
      </c>
      <c r="Q14" s="117">
        <v>3</v>
      </c>
      <c r="R14" s="119">
        <v>34</v>
      </c>
      <c r="S14" s="117">
        <v>3</v>
      </c>
      <c r="T14" s="123">
        <v>37</v>
      </c>
      <c r="U14" s="107">
        <f t="shared" si="0"/>
        <v>80</v>
      </c>
      <c r="V14" s="107">
        <f t="shared" si="0"/>
        <v>950</v>
      </c>
      <c r="W14" s="107">
        <f t="shared" si="0"/>
        <v>85</v>
      </c>
      <c r="X14" s="107">
        <f t="shared" si="0"/>
        <v>1050</v>
      </c>
      <c r="Y14" s="107">
        <f t="shared" si="0"/>
        <v>90</v>
      </c>
      <c r="Z14" s="107">
        <f t="shared" si="0"/>
        <v>1150</v>
      </c>
    </row>
    <row r="15" spans="2:26" ht="24.75" customHeight="1">
      <c r="B15" s="7" t="s">
        <v>7</v>
      </c>
      <c r="C15" s="117">
        <v>2</v>
      </c>
      <c r="D15" s="118">
        <v>90</v>
      </c>
      <c r="E15" s="117">
        <v>2</v>
      </c>
      <c r="F15" s="119">
        <v>90</v>
      </c>
      <c r="G15" s="117">
        <v>2</v>
      </c>
      <c r="H15" s="119">
        <v>90</v>
      </c>
      <c r="I15" s="120">
        <v>0</v>
      </c>
      <c r="J15" s="118">
        <v>0</v>
      </c>
      <c r="K15" s="117">
        <v>0</v>
      </c>
      <c r="L15" s="119">
        <v>0</v>
      </c>
      <c r="M15" s="117">
        <v>0</v>
      </c>
      <c r="N15" s="121">
        <v>0</v>
      </c>
      <c r="O15" s="122">
        <v>2</v>
      </c>
      <c r="P15" s="118">
        <v>90</v>
      </c>
      <c r="Q15" s="117">
        <v>2</v>
      </c>
      <c r="R15" s="119">
        <v>90</v>
      </c>
      <c r="S15" s="117">
        <v>2</v>
      </c>
      <c r="T15" s="123">
        <v>90</v>
      </c>
      <c r="U15" s="107">
        <f t="shared" si="0"/>
        <v>4</v>
      </c>
      <c r="V15" s="107">
        <f t="shared" si="0"/>
        <v>180</v>
      </c>
      <c r="W15" s="107">
        <f t="shared" si="0"/>
        <v>4</v>
      </c>
      <c r="X15" s="107">
        <f t="shared" si="0"/>
        <v>180</v>
      </c>
      <c r="Y15" s="107">
        <f t="shared" si="0"/>
        <v>4</v>
      </c>
      <c r="Z15" s="107">
        <f t="shared" si="0"/>
        <v>180</v>
      </c>
    </row>
    <row r="16" spans="2:26" ht="24.75" customHeight="1">
      <c r="B16" s="7" t="s">
        <v>8</v>
      </c>
      <c r="C16" s="117">
        <v>0</v>
      </c>
      <c r="D16" s="118">
        <v>0</v>
      </c>
      <c r="E16" s="117">
        <v>0</v>
      </c>
      <c r="F16" s="119">
        <v>0</v>
      </c>
      <c r="G16" s="117">
        <v>0</v>
      </c>
      <c r="H16" s="119">
        <v>0</v>
      </c>
      <c r="I16" s="120">
        <v>0</v>
      </c>
      <c r="J16" s="118">
        <v>0</v>
      </c>
      <c r="K16" s="117">
        <v>0</v>
      </c>
      <c r="L16" s="119">
        <v>0</v>
      </c>
      <c r="M16" s="117">
        <v>0</v>
      </c>
      <c r="N16" s="121">
        <v>0</v>
      </c>
      <c r="O16" s="122">
        <v>0</v>
      </c>
      <c r="P16" s="118">
        <v>0</v>
      </c>
      <c r="Q16" s="117">
        <v>0</v>
      </c>
      <c r="R16" s="119">
        <v>0</v>
      </c>
      <c r="S16" s="117">
        <v>0</v>
      </c>
      <c r="T16" s="123">
        <v>0</v>
      </c>
      <c r="U16" s="107">
        <f t="shared" si="0"/>
        <v>0</v>
      </c>
      <c r="V16" s="107">
        <f t="shared" si="0"/>
        <v>0</v>
      </c>
      <c r="W16" s="107">
        <f t="shared" si="0"/>
        <v>0</v>
      </c>
      <c r="X16" s="107">
        <f t="shared" si="0"/>
        <v>0</v>
      </c>
      <c r="Y16" s="107">
        <f t="shared" si="0"/>
        <v>0</v>
      </c>
      <c r="Z16" s="107">
        <f t="shared" si="0"/>
        <v>0</v>
      </c>
    </row>
    <row r="17" spans="2:26" ht="24.75" customHeight="1">
      <c r="B17" s="7" t="s">
        <v>10</v>
      </c>
      <c r="C17" s="117">
        <v>0</v>
      </c>
      <c r="D17" s="118">
        <v>0</v>
      </c>
      <c r="E17" s="117">
        <v>0</v>
      </c>
      <c r="F17" s="119">
        <v>0</v>
      </c>
      <c r="G17" s="117">
        <v>0</v>
      </c>
      <c r="H17" s="119">
        <v>0</v>
      </c>
      <c r="I17" s="120">
        <v>0</v>
      </c>
      <c r="J17" s="118">
        <v>0</v>
      </c>
      <c r="K17" s="117">
        <v>0</v>
      </c>
      <c r="L17" s="119">
        <v>0</v>
      </c>
      <c r="M17" s="117">
        <v>0</v>
      </c>
      <c r="N17" s="121">
        <v>0</v>
      </c>
      <c r="O17" s="122">
        <v>0</v>
      </c>
      <c r="P17" s="118">
        <v>0</v>
      </c>
      <c r="Q17" s="117">
        <v>0</v>
      </c>
      <c r="R17" s="119">
        <v>0</v>
      </c>
      <c r="S17" s="117">
        <v>0</v>
      </c>
      <c r="T17" s="123">
        <v>0</v>
      </c>
      <c r="U17" s="107">
        <f t="shared" si="0"/>
        <v>0</v>
      </c>
      <c r="V17" s="107">
        <f t="shared" si="0"/>
        <v>0</v>
      </c>
      <c r="W17" s="107">
        <f t="shared" si="0"/>
        <v>0</v>
      </c>
      <c r="X17" s="107">
        <f t="shared" si="0"/>
        <v>0</v>
      </c>
      <c r="Y17" s="107">
        <f t="shared" si="0"/>
        <v>0</v>
      </c>
      <c r="Z17" s="107">
        <f t="shared" si="0"/>
        <v>0</v>
      </c>
    </row>
    <row r="18" spans="2:26" ht="24.75" customHeight="1">
      <c r="B18" s="7" t="s">
        <v>9</v>
      </c>
      <c r="C18" s="124">
        <v>2</v>
      </c>
      <c r="D18" s="125">
        <v>80</v>
      </c>
      <c r="E18" s="124">
        <v>3</v>
      </c>
      <c r="F18" s="126">
        <v>120</v>
      </c>
      <c r="G18" s="124">
        <v>4</v>
      </c>
      <c r="H18" s="126">
        <v>160</v>
      </c>
      <c r="I18" s="127">
        <v>0</v>
      </c>
      <c r="J18" s="125">
        <v>0</v>
      </c>
      <c r="K18" s="124">
        <v>0</v>
      </c>
      <c r="L18" s="126">
        <v>0</v>
      </c>
      <c r="M18" s="124">
        <v>0</v>
      </c>
      <c r="N18" s="128">
        <v>0</v>
      </c>
      <c r="O18" s="129">
        <v>1</v>
      </c>
      <c r="P18" s="125">
        <v>40</v>
      </c>
      <c r="Q18" s="124">
        <v>2</v>
      </c>
      <c r="R18" s="126">
        <v>80</v>
      </c>
      <c r="S18" s="124">
        <v>3</v>
      </c>
      <c r="T18" s="130">
        <v>120</v>
      </c>
      <c r="U18" s="107">
        <f t="shared" si="0"/>
        <v>3</v>
      </c>
      <c r="V18" s="107">
        <f t="shared" si="0"/>
        <v>120</v>
      </c>
      <c r="W18" s="107">
        <f t="shared" si="0"/>
        <v>5</v>
      </c>
      <c r="X18" s="107">
        <f t="shared" si="0"/>
        <v>200</v>
      </c>
      <c r="Y18" s="107">
        <f t="shared" si="0"/>
        <v>7</v>
      </c>
      <c r="Z18" s="107">
        <f t="shared" si="0"/>
        <v>280</v>
      </c>
    </row>
    <row r="19" spans="2:26" ht="24.75" customHeight="1">
      <c r="B19" s="7" t="s">
        <v>11</v>
      </c>
      <c r="C19" s="117">
        <v>3</v>
      </c>
      <c r="D19" s="118">
        <v>161</v>
      </c>
      <c r="E19" s="117">
        <v>3</v>
      </c>
      <c r="F19" s="119">
        <v>161</v>
      </c>
      <c r="G19" s="117">
        <v>3</v>
      </c>
      <c r="H19" s="119">
        <v>161</v>
      </c>
      <c r="I19" s="120">
        <v>2</v>
      </c>
      <c r="J19" s="118">
        <v>34</v>
      </c>
      <c r="K19" s="117">
        <v>2</v>
      </c>
      <c r="L19" s="119">
        <v>34</v>
      </c>
      <c r="M19" s="117">
        <v>2</v>
      </c>
      <c r="N19" s="121">
        <v>34</v>
      </c>
      <c r="O19" s="122">
        <v>0</v>
      </c>
      <c r="P19" s="118">
        <v>0</v>
      </c>
      <c r="Q19" s="117">
        <v>0</v>
      </c>
      <c r="R19" s="119">
        <v>0</v>
      </c>
      <c r="S19" s="117">
        <v>0</v>
      </c>
      <c r="T19" s="123">
        <v>0</v>
      </c>
      <c r="U19" s="107">
        <f t="shared" si="0"/>
        <v>5</v>
      </c>
      <c r="V19" s="107">
        <f t="shared" si="0"/>
        <v>195</v>
      </c>
      <c r="W19" s="107">
        <f t="shared" si="0"/>
        <v>5</v>
      </c>
      <c r="X19" s="107">
        <f t="shared" si="0"/>
        <v>195</v>
      </c>
      <c r="Y19" s="107">
        <f t="shared" si="0"/>
        <v>5</v>
      </c>
      <c r="Z19" s="107">
        <f t="shared" si="0"/>
        <v>195</v>
      </c>
    </row>
    <row r="20" spans="2:26" ht="24.75" customHeight="1">
      <c r="B20" s="7" t="s">
        <v>12</v>
      </c>
      <c r="C20" s="117">
        <v>12</v>
      </c>
      <c r="D20" s="118">
        <v>401</v>
      </c>
      <c r="E20" s="117">
        <v>13</v>
      </c>
      <c r="F20" s="119">
        <v>434</v>
      </c>
      <c r="G20" s="117">
        <v>14</v>
      </c>
      <c r="H20" s="119">
        <v>468</v>
      </c>
      <c r="I20" s="120">
        <v>2</v>
      </c>
      <c r="J20" s="118">
        <v>28</v>
      </c>
      <c r="K20" s="117">
        <v>3</v>
      </c>
      <c r="L20" s="119">
        <v>42</v>
      </c>
      <c r="M20" s="117">
        <v>4</v>
      </c>
      <c r="N20" s="121">
        <v>56</v>
      </c>
      <c r="O20" s="122">
        <v>0</v>
      </c>
      <c r="P20" s="118">
        <v>0</v>
      </c>
      <c r="Q20" s="117">
        <v>0</v>
      </c>
      <c r="R20" s="119">
        <v>0</v>
      </c>
      <c r="S20" s="117">
        <v>0</v>
      </c>
      <c r="T20" s="123">
        <v>0</v>
      </c>
      <c r="U20" s="107">
        <f t="shared" si="0"/>
        <v>14</v>
      </c>
      <c r="V20" s="107">
        <f t="shared" si="0"/>
        <v>429</v>
      </c>
      <c r="W20" s="107">
        <f t="shared" si="0"/>
        <v>16</v>
      </c>
      <c r="X20" s="107">
        <f t="shared" si="0"/>
        <v>476</v>
      </c>
      <c r="Y20" s="107">
        <f t="shared" si="0"/>
        <v>18</v>
      </c>
      <c r="Z20" s="107">
        <f t="shared" si="0"/>
        <v>524</v>
      </c>
    </row>
    <row r="21" spans="2:26" ht="24.75" customHeight="1">
      <c r="B21" s="7" t="s">
        <v>13</v>
      </c>
      <c r="C21" s="124">
        <v>16</v>
      </c>
      <c r="D21" s="125">
        <v>583</v>
      </c>
      <c r="E21" s="124">
        <v>17</v>
      </c>
      <c r="F21" s="126">
        <v>612</v>
      </c>
      <c r="G21" s="124">
        <v>18</v>
      </c>
      <c r="H21" s="126">
        <v>643</v>
      </c>
      <c r="I21" s="127">
        <v>3</v>
      </c>
      <c r="J21" s="125">
        <v>71</v>
      </c>
      <c r="K21" s="124">
        <v>4</v>
      </c>
      <c r="L21" s="126">
        <v>75</v>
      </c>
      <c r="M21" s="124">
        <v>5</v>
      </c>
      <c r="N21" s="128">
        <v>79</v>
      </c>
      <c r="O21" s="129">
        <v>1</v>
      </c>
      <c r="P21" s="125">
        <v>21</v>
      </c>
      <c r="Q21" s="124">
        <v>1</v>
      </c>
      <c r="R21" s="126">
        <v>22</v>
      </c>
      <c r="S21" s="124">
        <v>1</v>
      </c>
      <c r="T21" s="130">
        <v>23</v>
      </c>
      <c r="U21" s="107">
        <f t="shared" si="0"/>
        <v>20</v>
      </c>
      <c r="V21" s="107">
        <f t="shared" si="0"/>
        <v>675</v>
      </c>
      <c r="W21" s="107">
        <f t="shared" si="0"/>
        <v>22</v>
      </c>
      <c r="X21" s="107">
        <f t="shared" si="0"/>
        <v>709</v>
      </c>
      <c r="Y21" s="107">
        <f t="shared" si="0"/>
        <v>24</v>
      </c>
      <c r="Z21" s="107">
        <f t="shared" si="0"/>
        <v>745</v>
      </c>
    </row>
    <row r="22" spans="2:26" ht="24.75" customHeight="1">
      <c r="B22" s="7" t="s">
        <v>14</v>
      </c>
      <c r="C22" s="117">
        <v>9</v>
      </c>
      <c r="D22" s="118">
        <v>180</v>
      </c>
      <c r="E22" s="117">
        <v>9</v>
      </c>
      <c r="F22" s="119">
        <v>180</v>
      </c>
      <c r="G22" s="117">
        <v>10</v>
      </c>
      <c r="H22" s="119">
        <v>200</v>
      </c>
      <c r="I22" s="120">
        <v>5</v>
      </c>
      <c r="J22" s="118">
        <v>80</v>
      </c>
      <c r="K22" s="117">
        <v>5</v>
      </c>
      <c r="L22" s="119">
        <v>80</v>
      </c>
      <c r="M22" s="117">
        <v>6</v>
      </c>
      <c r="N22" s="121">
        <v>96</v>
      </c>
      <c r="O22" s="122">
        <v>1</v>
      </c>
      <c r="P22" s="118">
        <v>20</v>
      </c>
      <c r="Q22" s="117">
        <v>1</v>
      </c>
      <c r="R22" s="119">
        <v>20</v>
      </c>
      <c r="S22" s="117">
        <v>1</v>
      </c>
      <c r="T22" s="123">
        <v>20</v>
      </c>
      <c r="U22" s="107">
        <f t="shared" si="0"/>
        <v>15</v>
      </c>
      <c r="V22" s="107">
        <f t="shared" si="0"/>
        <v>280</v>
      </c>
      <c r="W22" s="107">
        <f t="shared" si="0"/>
        <v>15</v>
      </c>
      <c r="X22" s="107">
        <f t="shared" si="0"/>
        <v>280</v>
      </c>
      <c r="Y22" s="107">
        <f t="shared" si="0"/>
        <v>17</v>
      </c>
      <c r="Z22" s="107">
        <f t="shared" si="0"/>
        <v>316</v>
      </c>
    </row>
    <row r="23" spans="2:26" ht="24.75" customHeight="1">
      <c r="B23" s="7" t="s">
        <v>15</v>
      </c>
      <c r="C23" s="117">
        <v>4</v>
      </c>
      <c r="D23" s="118">
        <v>20</v>
      </c>
      <c r="E23" s="117">
        <v>4</v>
      </c>
      <c r="F23" s="119">
        <v>20</v>
      </c>
      <c r="G23" s="117">
        <v>5</v>
      </c>
      <c r="H23" s="119">
        <v>25</v>
      </c>
      <c r="I23" s="120">
        <v>4</v>
      </c>
      <c r="J23" s="118">
        <v>20</v>
      </c>
      <c r="K23" s="117">
        <v>4</v>
      </c>
      <c r="L23" s="119">
        <v>20</v>
      </c>
      <c r="M23" s="117">
        <v>3</v>
      </c>
      <c r="N23" s="121">
        <v>15</v>
      </c>
      <c r="O23" s="122">
        <v>0</v>
      </c>
      <c r="P23" s="118">
        <v>0</v>
      </c>
      <c r="Q23" s="117">
        <v>0</v>
      </c>
      <c r="R23" s="119">
        <v>0</v>
      </c>
      <c r="S23" s="117">
        <v>0</v>
      </c>
      <c r="T23" s="123">
        <v>0</v>
      </c>
      <c r="U23" s="107">
        <f t="shared" si="0"/>
        <v>8</v>
      </c>
      <c r="V23" s="107">
        <f t="shared" si="0"/>
        <v>40</v>
      </c>
      <c r="W23" s="107">
        <f t="shared" si="0"/>
        <v>8</v>
      </c>
      <c r="X23" s="107">
        <f t="shared" si="0"/>
        <v>40</v>
      </c>
      <c r="Y23" s="107">
        <f t="shared" si="0"/>
        <v>8</v>
      </c>
      <c r="Z23" s="107">
        <f t="shared" si="0"/>
        <v>40</v>
      </c>
    </row>
    <row r="24" spans="2:26" ht="24.75" customHeight="1">
      <c r="B24" s="7" t="s">
        <v>41</v>
      </c>
      <c r="C24" s="117">
        <v>2</v>
      </c>
      <c r="D24" s="118">
        <v>10</v>
      </c>
      <c r="E24" s="117">
        <v>2</v>
      </c>
      <c r="F24" s="119">
        <v>10</v>
      </c>
      <c r="G24" s="117">
        <v>2</v>
      </c>
      <c r="H24" s="119">
        <v>10</v>
      </c>
      <c r="I24" s="120">
        <v>1</v>
      </c>
      <c r="J24" s="118">
        <v>5</v>
      </c>
      <c r="K24" s="117">
        <v>1</v>
      </c>
      <c r="L24" s="119">
        <v>5</v>
      </c>
      <c r="M24" s="117">
        <v>1</v>
      </c>
      <c r="N24" s="121">
        <v>5</v>
      </c>
      <c r="O24" s="122">
        <v>0</v>
      </c>
      <c r="P24" s="118">
        <v>0</v>
      </c>
      <c r="Q24" s="117">
        <v>0</v>
      </c>
      <c r="R24" s="119">
        <v>0</v>
      </c>
      <c r="S24" s="117">
        <v>0</v>
      </c>
      <c r="T24" s="123">
        <v>0</v>
      </c>
      <c r="U24" s="107">
        <f aca="true" t="shared" si="1" ref="U24:Z64">SUM(C24,I24,O24)</f>
        <v>3</v>
      </c>
      <c r="V24" s="107">
        <f t="shared" si="1"/>
        <v>15</v>
      </c>
      <c r="W24" s="107">
        <f t="shared" si="1"/>
        <v>3</v>
      </c>
      <c r="X24" s="107">
        <f t="shared" si="1"/>
        <v>15</v>
      </c>
      <c r="Y24" s="107">
        <f t="shared" si="1"/>
        <v>3</v>
      </c>
      <c r="Z24" s="107">
        <f t="shared" si="1"/>
        <v>15</v>
      </c>
    </row>
    <row r="25" spans="2:26" ht="24.75" customHeight="1">
      <c r="B25" s="7" t="s">
        <v>16</v>
      </c>
      <c r="C25" s="117">
        <v>0</v>
      </c>
      <c r="D25" s="118">
        <v>0</v>
      </c>
      <c r="E25" s="117">
        <v>0</v>
      </c>
      <c r="F25" s="119">
        <v>0</v>
      </c>
      <c r="G25" s="117">
        <v>0</v>
      </c>
      <c r="H25" s="119">
        <v>0</v>
      </c>
      <c r="I25" s="120">
        <v>0</v>
      </c>
      <c r="J25" s="118">
        <v>0</v>
      </c>
      <c r="K25" s="117">
        <v>0</v>
      </c>
      <c r="L25" s="119">
        <v>0</v>
      </c>
      <c r="M25" s="117">
        <v>0</v>
      </c>
      <c r="N25" s="121">
        <v>0</v>
      </c>
      <c r="O25" s="122">
        <v>0</v>
      </c>
      <c r="P25" s="118">
        <v>0</v>
      </c>
      <c r="Q25" s="117">
        <v>0</v>
      </c>
      <c r="R25" s="119">
        <v>0</v>
      </c>
      <c r="S25" s="117">
        <v>0</v>
      </c>
      <c r="T25" s="123">
        <v>0</v>
      </c>
      <c r="U25" s="107">
        <f t="shared" si="1"/>
        <v>0</v>
      </c>
      <c r="V25" s="107">
        <f t="shared" si="1"/>
        <v>0</v>
      </c>
      <c r="W25" s="107">
        <f t="shared" si="1"/>
        <v>0</v>
      </c>
      <c r="X25" s="107">
        <f t="shared" si="1"/>
        <v>0</v>
      </c>
      <c r="Y25" s="107">
        <f t="shared" si="1"/>
        <v>0</v>
      </c>
      <c r="Z25" s="107">
        <f t="shared" si="1"/>
        <v>0</v>
      </c>
    </row>
    <row r="26" spans="2:26" ht="24.75" customHeight="1">
      <c r="B26" s="7" t="s">
        <v>17</v>
      </c>
      <c r="C26" s="124">
        <v>11</v>
      </c>
      <c r="D26" s="125">
        <v>165</v>
      </c>
      <c r="E26" s="124">
        <v>13</v>
      </c>
      <c r="F26" s="126">
        <v>195</v>
      </c>
      <c r="G26" s="124">
        <v>15</v>
      </c>
      <c r="H26" s="126">
        <v>225</v>
      </c>
      <c r="I26" s="127">
        <v>1</v>
      </c>
      <c r="J26" s="125">
        <v>15</v>
      </c>
      <c r="K26" s="124">
        <v>1</v>
      </c>
      <c r="L26" s="126">
        <v>15</v>
      </c>
      <c r="M26" s="124">
        <v>1</v>
      </c>
      <c r="N26" s="128">
        <v>15</v>
      </c>
      <c r="O26" s="129">
        <v>1</v>
      </c>
      <c r="P26" s="125">
        <v>15</v>
      </c>
      <c r="Q26" s="124">
        <v>1</v>
      </c>
      <c r="R26" s="126">
        <v>15</v>
      </c>
      <c r="S26" s="124">
        <v>1</v>
      </c>
      <c r="T26" s="130">
        <v>15</v>
      </c>
      <c r="U26" s="107">
        <f t="shared" si="1"/>
        <v>13</v>
      </c>
      <c r="V26" s="107">
        <f t="shared" si="1"/>
        <v>195</v>
      </c>
      <c r="W26" s="107">
        <f t="shared" si="1"/>
        <v>15</v>
      </c>
      <c r="X26" s="107">
        <f t="shared" si="1"/>
        <v>225</v>
      </c>
      <c r="Y26" s="107">
        <f t="shared" si="1"/>
        <v>17</v>
      </c>
      <c r="Z26" s="107">
        <f t="shared" si="1"/>
        <v>255</v>
      </c>
    </row>
    <row r="27" spans="2:26" ht="24.75" customHeight="1">
      <c r="B27" s="7" t="s">
        <v>18</v>
      </c>
      <c r="C27" s="124">
        <v>7</v>
      </c>
      <c r="D27" s="125">
        <v>207</v>
      </c>
      <c r="E27" s="124">
        <v>8</v>
      </c>
      <c r="F27" s="126">
        <v>236</v>
      </c>
      <c r="G27" s="124">
        <v>9</v>
      </c>
      <c r="H27" s="126">
        <v>266</v>
      </c>
      <c r="I27" s="127">
        <v>3</v>
      </c>
      <c r="J27" s="125">
        <v>68</v>
      </c>
      <c r="K27" s="124">
        <v>3</v>
      </c>
      <c r="L27" s="126">
        <v>68</v>
      </c>
      <c r="M27" s="124">
        <v>3</v>
      </c>
      <c r="N27" s="128">
        <v>68</v>
      </c>
      <c r="O27" s="129">
        <v>0</v>
      </c>
      <c r="P27" s="125">
        <v>0</v>
      </c>
      <c r="Q27" s="124">
        <v>0</v>
      </c>
      <c r="R27" s="126">
        <v>0</v>
      </c>
      <c r="S27" s="124">
        <v>0</v>
      </c>
      <c r="T27" s="130">
        <v>0</v>
      </c>
      <c r="U27" s="107">
        <f t="shared" si="1"/>
        <v>10</v>
      </c>
      <c r="V27" s="107">
        <f t="shared" si="1"/>
        <v>275</v>
      </c>
      <c r="W27" s="107">
        <f t="shared" si="1"/>
        <v>11</v>
      </c>
      <c r="X27" s="107">
        <f t="shared" si="1"/>
        <v>304</v>
      </c>
      <c r="Y27" s="107">
        <f t="shared" si="1"/>
        <v>12</v>
      </c>
      <c r="Z27" s="107">
        <f t="shared" si="1"/>
        <v>334</v>
      </c>
    </row>
    <row r="28" spans="2:26" ht="24.75" customHeight="1">
      <c r="B28" s="7" t="s">
        <v>19</v>
      </c>
      <c r="C28" s="124">
        <v>70</v>
      </c>
      <c r="D28" s="125">
        <v>1915</v>
      </c>
      <c r="E28" s="124">
        <v>75</v>
      </c>
      <c r="F28" s="126">
        <v>2052</v>
      </c>
      <c r="G28" s="124">
        <v>80</v>
      </c>
      <c r="H28" s="126">
        <v>2188</v>
      </c>
      <c r="I28" s="127">
        <v>15</v>
      </c>
      <c r="J28" s="125">
        <v>506</v>
      </c>
      <c r="K28" s="124">
        <v>17</v>
      </c>
      <c r="L28" s="126">
        <v>573</v>
      </c>
      <c r="M28" s="124">
        <v>20</v>
      </c>
      <c r="N28" s="128">
        <v>674</v>
      </c>
      <c r="O28" s="129">
        <v>1</v>
      </c>
      <c r="P28" s="125">
        <v>60</v>
      </c>
      <c r="Q28" s="124">
        <v>1</v>
      </c>
      <c r="R28" s="126">
        <v>60</v>
      </c>
      <c r="S28" s="124">
        <v>1</v>
      </c>
      <c r="T28" s="130">
        <v>60</v>
      </c>
      <c r="U28" s="107">
        <f t="shared" si="1"/>
        <v>86</v>
      </c>
      <c r="V28" s="107">
        <f t="shared" si="1"/>
        <v>2481</v>
      </c>
      <c r="W28" s="107">
        <f t="shared" si="1"/>
        <v>93</v>
      </c>
      <c r="X28" s="107">
        <f t="shared" si="1"/>
        <v>2685</v>
      </c>
      <c r="Y28" s="107">
        <f t="shared" si="1"/>
        <v>101</v>
      </c>
      <c r="Z28" s="107">
        <f t="shared" si="1"/>
        <v>2922</v>
      </c>
    </row>
    <row r="29" spans="2:26" ht="24.75" customHeight="1">
      <c r="B29" s="7" t="s">
        <v>20</v>
      </c>
      <c r="C29" s="117">
        <v>6</v>
      </c>
      <c r="D29" s="118">
        <v>264</v>
      </c>
      <c r="E29" s="117">
        <v>6</v>
      </c>
      <c r="F29" s="119">
        <v>264</v>
      </c>
      <c r="G29" s="117">
        <v>6</v>
      </c>
      <c r="H29" s="119">
        <v>264</v>
      </c>
      <c r="I29" s="120">
        <v>1</v>
      </c>
      <c r="J29" s="118">
        <v>90</v>
      </c>
      <c r="K29" s="117">
        <v>1</v>
      </c>
      <c r="L29" s="119">
        <v>90</v>
      </c>
      <c r="M29" s="117">
        <v>1</v>
      </c>
      <c r="N29" s="121">
        <v>90</v>
      </c>
      <c r="O29" s="122">
        <v>0</v>
      </c>
      <c r="P29" s="118">
        <v>0</v>
      </c>
      <c r="Q29" s="117">
        <v>0</v>
      </c>
      <c r="R29" s="119">
        <v>0</v>
      </c>
      <c r="S29" s="117">
        <v>0</v>
      </c>
      <c r="T29" s="123">
        <v>0</v>
      </c>
      <c r="U29" s="107">
        <f t="shared" si="1"/>
        <v>7</v>
      </c>
      <c r="V29" s="107">
        <f t="shared" si="1"/>
        <v>354</v>
      </c>
      <c r="W29" s="107">
        <f t="shared" si="1"/>
        <v>7</v>
      </c>
      <c r="X29" s="107">
        <f t="shared" si="1"/>
        <v>354</v>
      </c>
      <c r="Y29" s="107">
        <f t="shared" si="1"/>
        <v>7</v>
      </c>
      <c r="Z29" s="107">
        <f t="shared" si="1"/>
        <v>354</v>
      </c>
    </row>
    <row r="30" spans="2:26" ht="24.75" customHeight="1">
      <c r="B30" s="7" t="s">
        <v>21</v>
      </c>
      <c r="C30" s="117">
        <v>10</v>
      </c>
      <c r="D30" s="118">
        <v>477</v>
      </c>
      <c r="E30" s="117">
        <v>10</v>
      </c>
      <c r="F30" s="119">
        <v>477</v>
      </c>
      <c r="G30" s="117">
        <v>11</v>
      </c>
      <c r="H30" s="119">
        <v>524</v>
      </c>
      <c r="I30" s="120">
        <v>0</v>
      </c>
      <c r="J30" s="118">
        <v>0</v>
      </c>
      <c r="K30" s="117">
        <v>0</v>
      </c>
      <c r="L30" s="119">
        <v>0</v>
      </c>
      <c r="M30" s="117">
        <v>0</v>
      </c>
      <c r="N30" s="121">
        <v>0</v>
      </c>
      <c r="O30" s="122">
        <v>0</v>
      </c>
      <c r="P30" s="118">
        <v>0</v>
      </c>
      <c r="Q30" s="117">
        <v>0</v>
      </c>
      <c r="R30" s="119">
        <v>0</v>
      </c>
      <c r="S30" s="117">
        <v>0</v>
      </c>
      <c r="T30" s="123">
        <v>0</v>
      </c>
      <c r="U30" s="107">
        <f t="shared" si="1"/>
        <v>10</v>
      </c>
      <c r="V30" s="107">
        <f t="shared" si="1"/>
        <v>477</v>
      </c>
      <c r="W30" s="107">
        <f t="shared" si="1"/>
        <v>10</v>
      </c>
      <c r="X30" s="107">
        <f t="shared" si="1"/>
        <v>477</v>
      </c>
      <c r="Y30" s="107">
        <f t="shared" si="1"/>
        <v>11</v>
      </c>
      <c r="Z30" s="107">
        <f t="shared" si="1"/>
        <v>524</v>
      </c>
    </row>
    <row r="31" spans="2:26" ht="24.75" customHeight="1">
      <c r="B31" s="7" t="s">
        <v>23</v>
      </c>
      <c r="C31" s="117">
        <v>3</v>
      </c>
      <c r="D31" s="118">
        <v>107</v>
      </c>
      <c r="E31" s="117">
        <v>3</v>
      </c>
      <c r="F31" s="119">
        <v>107</v>
      </c>
      <c r="G31" s="117">
        <v>3</v>
      </c>
      <c r="H31" s="119">
        <v>107</v>
      </c>
      <c r="I31" s="120">
        <v>0</v>
      </c>
      <c r="J31" s="118">
        <v>0</v>
      </c>
      <c r="K31" s="117">
        <v>0</v>
      </c>
      <c r="L31" s="119">
        <v>0</v>
      </c>
      <c r="M31" s="117">
        <v>0</v>
      </c>
      <c r="N31" s="121">
        <v>0</v>
      </c>
      <c r="O31" s="122">
        <v>0</v>
      </c>
      <c r="P31" s="118">
        <v>0</v>
      </c>
      <c r="Q31" s="117">
        <v>0</v>
      </c>
      <c r="R31" s="119">
        <v>0</v>
      </c>
      <c r="S31" s="117">
        <v>0</v>
      </c>
      <c r="T31" s="123">
        <v>0</v>
      </c>
      <c r="U31" s="107">
        <f t="shared" si="1"/>
        <v>3</v>
      </c>
      <c r="V31" s="107">
        <f t="shared" si="1"/>
        <v>107</v>
      </c>
      <c r="W31" s="107">
        <f t="shared" si="1"/>
        <v>3</v>
      </c>
      <c r="X31" s="107">
        <f t="shared" si="1"/>
        <v>107</v>
      </c>
      <c r="Y31" s="107">
        <f t="shared" si="1"/>
        <v>3</v>
      </c>
      <c r="Z31" s="107">
        <f t="shared" si="1"/>
        <v>107</v>
      </c>
    </row>
    <row r="32" spans="2:26" ht="24.75" customHeight="1">
      <c r="B32" s="7" t="s">
        <v>22</v>
      </c>
      <c r="C32" s="117">
        <v>2</v>
      </c>
      <c r="D32" s="118">
        <v>62</v>
      </c>
      <c r="E32" s="117">
        <v>2</v>
      </c>
      <c r="F32" s="119">
        <v>62</v>
      </c>
      <c r="G32" s="117">
        <v>2</v>
      </c>
      <c r="H32" s="119">
        <v>62</v>
      </c>
      <c r="I32" s="120">
        <v>3</v>
      </c>
      <c r="J32" s="118">
        <v>81</v>
      </c>
      <c r="K32" s="117">
        <v>3</v>
      </c>
      <c r="L32" s="119">
        <v>81</v>
      </c>
      <c r="M32" s="117">
        <v>3</v>
      </c>
      <c r="N32" s="121">
        <v>81</v>
      </c>
      <c r="O32" s="122">
        <v>0</v>
      </c>
      <c r="P32" s="118">
        <v>0</v>
      </c>
      <c r="Q32" s="117">
        <v>0</v>
      </c>
      <c r="R32" s="119">
        <v>0</v>
      </c>
      <c r="S32" s="117">
        <v>0</v>
      </c>
      <c r="T32" s="123">
        <v>0</v>
      </c>
      <c r="U32" s="107">
        <f t="shared" si="1"/>
        <v>5</v>
      </c>
      <c r="V32" s="107">
        <f t="shared" si="1"/>
        <v>143</v>
      </c>
      <c r="W32" s="107">
        <f t="shared" si="1"/>
        <v>5</v>
      </c>
      <c r="X32" s="107">
        <f t="shared" si="1"/>
        <v>143</v>
      </c>
      <c r="Y32" s="107">
        <f t="shared" si="1"/>
        <v>5</v>
      </c>
      <c r="Z32" s="107">
        <f t="shared" si="1"/>
        <v>143</v>
      </c>
    </row>
    <row r="33" spans="2:26" ht="24.75" customHeight="1">
      <c r="B33" s="7" t="s">
        <v>24</v>
      </c>
      <c r="C33" s="124">
        <v>8</v>
      </c>
      <c r="D33" s="125">
        <v>200</v>
      </c>
      <c r="E33" s="124">
        <v>9</v>
      </c>
      <c r="F33" s="126">
        <v>225</v>
      </c>
      <c r="G33" s="124">
        <v>10</v>
      </c>
      <c r="H33" s="126">
        <v>250</v>
      </c>
      <c r="I33" s="127">
        <v>13</v>
      </c>
      <c r="J33" s="125">
        <v>212</v>
      </c>
      <c r="K33" s="124">
        <v>14</v>
      </c>
      <c r="L33" s="126">
        <v>228</v>
      </c>
      <c r="M33" s="124">
        <v>15</v>
      </c>
      <c r="N33" s="128">
        <v>245</v>
      </c>
      <c r="O33" s="129">
        <v>0</v>
      </c>
      <c r="P33" s="125">
        <v>0</v>
      </c>
      <c r="Q33" s="124">
        <v>0</v>
      </c>
      <c r="R33" s="126">
        <v>0</v>
      </c>
      <c r="S33" s="124">
        <v>0</v>
      </c>
      <c r="T33" s="130">
        <v>0</v>
      </c>
      <c r="U33" s="107">
        <f t="shared" si="1"/>
        <v>21</v>
      </c>
      <c r="V33" s="107">
        <f t="shared" si="1"/>
        <v>412</v>
      </c>
      <c r="W33" s="107">
        <f t="shared" si="1"/>
        <v>23</v>
      </c>
      <c r="X33" s="107">
        <f t="shared" si="1"/>
        <v>453</v>
      </c>
      <c r="Y33" s="107">
        <f t="shared" si="1"/>
        <v>25</v>
      </c>
      <c r="Z33" s="107">
        <f t="shared" si="1"/>
        <v>495</v>
      </c>
    </row>
    <row r="34" spans="2:26" ht="24.75" customHeight="1">
      <c r="B34" s="7" t="s">
        <v>25</v>
      </c>
      <c r="C34" s="124">
        <v>1</v>
      </c>
      <c r="D34" s="125">
        <v>15</v>
      </c>
      <c r="E34" s="124">
        <v>1</v>
      </c>
      <c r="F34" s="126">
        <v>15</v>
      </c>
      <c r="G34" s="124">
        <v>1</v>
      </c>
      <c r="H34" s="126">
        <v>15</v>
      </c>
      <c r="I34" s="127">
        <v>1</v>
      </c>
      <c r="J34" s="125">
        <v>15</v>
      </c>
      <c r="K34" s="124">
        <v>1</v>
      </c>
      <c r="L34" s="126">
        <v>15</v>
      </c>
      <c r="M34" s="124">
        <v>1</v>
      </c>
      <c r="N34" s="128">
        <v>15</v>
      </c>
      <c r="O34" s="129">
        <v>0</v>
      </c>
      <c r="P34" s="125">
        <v>0</v>
      </c>
      <c r="Q34" s="124">
        <v>0</v>
      </c>
      <c r="R34" s="126">
        <v>0</v>
      </c>
      <c r="S34" s="124">
        <v>0</v>
      </c>
      <c r="T34" s="130">
        <v>0</v>
      </c>
      <c r="U34" s="107">
        <f t="shared" si="1"/>
        <v>2</v>
      </c>
      <c r="V34" s="107">
        <f t="shared" si="1"/>
        <v>30</v>
      </c>
      <c r="W34" s="107">
        <f t="shared" si="1"/>
        <v>2</v>
      </c>
      <c r="X34" s="107">
        <f t="shared" si="1"/>
        <v>30</v>
      </c>
      <c r="Y34" s="107">
        <f t="shared" si="1"/>
        <v>2</v>
      </c>
      <c r="Z34" s="107">
        <f t="shared" si="1"/>
        <v>30</v>
      </c>
    </row>
    <row r="35" spans="2:26" ht="24.75" customHeight="1">
      <c r="B35" s="7" t="s">
        <v>27</v>
      </c>
      <c r="C35" s="117">
        <v>1</v>
      </c>
      <c r="D35" s="118">
        <v>45</v>
      </c>
      <c r="E35" s="117">
        <v>1</v>
      </c>
      <c r="F35" s="119">
        <v>45</v>
      </c>
      <c r="G35" s="117">
        <v>1</v>
      </c>
      <c r="H35" s="119">
        <v>45</v>
      </c>
      <c r="I35" s="120">
        <v>0</v>
      </c>
      <c r="J35" s="118">
        <v>0</v>
      </c>
      <c r="K35" s="117">
        <v>0</v>
      </c>
      <c r="L35" s="119">
        <v>0</v>
      </c>
      <c r="M35" s="117">
        <v>0</v>
      </c>
      <c r="N35" s="121">
        <v>0</v>
      </c>
      <c r="O35" s="122">
        <v>0</v>
      </c>
      <c r="P35" s="118">
        <v>0</v>
      </c>
      <c r="Q35" s="117">
        <v>0</v>
      </c>
      <c r="R35" s="119">
        <v>0</v>
      </c>
      <c r="S35" s="117">
        <v>0</v>
      </c>
      <c r="T35" s="123">
        <v>0</v>
      </c>
      <c r="U35" s="107">
        <f t="shared" si="1"/>
        <v>1</v>
      </c>
      <c r="V35" s="107">
        <f t="shared" si="1"/>
        <v>45</v>
      </c>
      <c r="W35" s="107">
        <f t="shared" si="1"/>
        <v>1</v>
      </c>
      <c r="X35" s="107">
        <f t="shared" si="1"/>
        <v>45</v>
      </c>
      <c r="Y35" s="107">
        <f t="shared" si="1"/>
        <v>1</v>
      </c>
      <c r="Z35" s="107">
        <f t="shared" si="1"/>
        <v>45</v>
      </c>
    </row>
    <row r="36" spans="2:26" ht="24.75" customHeight="1">
      <c r="B36" s="7" t="s">
        <v>26</v>
      </c>
      <c r="C36" s="117">
        <v>2</v>
      </c>
      <c r="D36" s="118">
        <v>34</v>
      </c>
      <c r="E36" s="117">
        <v>2</v>
      </c>
      <c r="F36" s="119">
        <v>34</v>
      </c>
      <c r="G36" s="117">
        <v>2</v>
      </c>
      <c r="H36" s="119">
        <v>34</v>
      </c>
      <c r="I36" s="120">
        <v>0</v>
      </c>
      <c r="J36" s="118">
        <v>0</v>
      </c>
      <c r="K36" s="117">
        <v>0</v>
      </c>
      <c r="L36" s="119">
        <v>0</v>
      </c>
      <c r="M36" s="117">
        <v>0</v>
      </c>
      <c r="N36" s="121">
        <v>0</v>
      </c>
      <c r="O36" s="122">
        <v>0</v>
      </c>
      <c r="P36" s="118">
        <v>0</v>
      </c>
      <c r="Q36" s="117">
        <v>0</v>
      </c>
      <c r="R36" s="119">
        <v>0</v>
      </c>
      <c r="S36" s="117">
        <v>0</v>
      </c>
      <c r="T36" s="123">
        <v>0</v>
      </c>
      <c r="U36" s="107">
        <f t="shared" si="1"/>
        <v>2</v>
      </c>
      <c r="V36" s="107">
        <f t="shared" si="1"/>
        <v>34</v>
      </c>
      <c r="W36" s="107">
        <f t="shared" si="1"/>
        <v>2</v>
      </c>
      <c r="X36" s="107">
        <f t="shared" si="1"/>
        <v>34</v>
      </c>
      <c r="Y36" s="107">
        <f t="shared" si="1"/>
        <v>2</v>
      </c>
      <c r="Z36" s="107">
        <f t="shared" si="1"/>
        <v>34</v>
      </c>
    </row>
    <row r="37" spans="2:26" ht="24.75" customHeight="1">
      <c r="B37" s="7" t="s">
        <v>28</v>
      </c>
      <c r="C37" s="117">
        <v>2</v>
      </c>
      <c r="D37" s="118">
        <v>48</v>
      </c>
      <c r="E37" s="117">
        <v>2</v>
      </c>
      <c r="F37" s="119">
        <v>48</v>
      </c>
      <c r="G37" s="117">
        <v>2</v>
      </c>
      <c r="H37" s="119">
        <v>48</v>
      </c>
      <c r="I37" s="120">
        <v>0</v>
      </c>
      <c r="J37" s="118">
        <v>0</v>
      </c>
      <c r="K37" s="117">
        <v>0</v>
      </c>
      <c r="L37" s="119">
        <v>0</v>
      </c>
      <c r="M37" s="117">
        <v>0</v>
      </c>
      <c r="N37" s="121">
        <v>0</v>
      </c>
      <c r="O37" s="122">
        <v>0</v>
      </c>
      <c r="P37" s="118">
        <v>0</v>
      </c>
      <c r="Q37" s="117">
        <v>0</v>
      </c>
      <c r="R37" s="119">
        <v>0</v>
      </c>
      <c r="S37" s="117">
        <v>1</v>
      </c>
      <c r="T37" s="123">
        <v>24</v>
      </c>
      <c r="U37" s="107">
        <f t="shared" si="1"/>
        <v>2</v>
      </c>
      <c r="V37" s="107">
        <f t="shared" si="1"/>
        <v>48</v>
      </c>
      <c r="W37" s="107">
        <f t="shared" si="1"/>
        <v>2</v>
      </c>
      <c r="X37" s="107">
        <f t="shared" si="1"/>
        <v>48</v>
      </c>
      <c r="Y37" s="107">
        <f t="shared" si="1"/>
        <v>3</v>
      </c>
      <c r="Z37" s="107">
        <f t="shared" si="1"/>
        <v>72</v>
      </c>
    </row>
    <row r="38" spans="2:26" ht="24.75" customHeight="1">
      <c r="B38" s="7" t="s">
        <v>0</v>
      </c>
      <c r="C38" s="117">
        <v>24</v>
      </c>
      <c r="D38" s="118">
        <v>726</v>
      </c>
      <c r="E38" s="117">
        <v>25</v>
      </c>
      <c r="F38" s="119">
        <v>762</v>
      </c>
      <c r="G38" s="117">
        <v>26</v>
      </c>
      <c r="H38" s="119">
        <v>790</v>
      </c>
      <c r="I38" s="120">
        <v>7</v>
      </c>
      <c r="J38" s="118">
        <v>154</v>
      </c>
      <c r="K38" s="117">
        <v>7</v>
      </c>
      <c r="L38" s="119">
        <v>152</v>
      </c>
      <c r="M38" s="117">
        <v>7</v>
      </c>
      <c r="N38" s="121">
        <v>150</v>
      </c>
      <c r="O38" s="122">
        <v>0</v>
      </c>
      <c r="P38" s="118">
        <v>0</v>
      </c>
      <c r="Q38" s="117">
        <v>0</v>
      </c>
      <c r="R38" s="119">
        <v>0</v>
      </c>
      <c r="S38" s="117">
        <v>0</v>
      </c>
      <c r="T38" s="123">
        <v>0</v>
      </c>
      <c r="U38" s="107">
        <f t="shared" si="1"/>
        <v>31</v>
      </c>
      <c r="V38" s="107">
        <f t="shared" si="1"/>
        <v>880</v>
      </c>
      <c r="W38" s="107">
        <f t="shared" si="1"/>
        <v>32</v>
      </c>
      <c r="X38" s="107">
        <f t="shared" si="1"/>
        <v>914</v>
      </c>
      <c r="Y38" s="107">
        <f t="shared" si="1"/>
        <v>33</v>
      </c>
      <c r="Z38" s="107">
        <f t="shared" si="1"/>
        <v>940</v>
      </c>
    </row>
    <row r="39" spans="2:26" ht="24.75" customHeight="1">
      <c r="B39" s="7" t="s">
        <v>29</v>
      </c>
      <c r="C39" s="117">
        <v>0</v>
      </c>
      <c r="D39" s="118">
        <v>0</v>
      </c>
      <c r="E39" s="117">
        <v>0</v>
      </c>
      <c r="F39" s="119">
        <v>0</v>
      </c>
      <c r="G39" s="117">
        <v>1</v>
      </c>
      <c r="H39" s="119">
        <v>40</v>
      </c>
      <c r="I39" s="120">
        <v>1</v>
      </c>
      <c r="J39" s="118">
        <v>8</v>
      </c>
      <c r="K39" s="117">
        <v>2</v>
      </c>
      <c r="L39" s="119">
        <v>16</v>
      </c>
      <c r="M39" s="117">
        <v>2</v>
      </c>
      <c r="N39" s="121">
        <v>16</v>
      </c>
      <c r="O39" s="122">
        <v>0</v>
      </c>
      <c r="P39" s="118">
        <v>0</v>
      </c>
      <c r="Q39" s="117">
        <v>0</v>
      </c>
      <c r="R39" s="119">
        <v>0</v>
      </c>
      <c r="S39" s="117">
        <v>1</v>
      </c>
      <c r="T39" s="123">
        <v>40</v>
      </c>
      <c r="U39" s="107">
        <f t="shared" si="1"/>
        <v>1</v>
      </c>
      <c r="V39" s="107">
        <f t="shared" si="1"/>
        <v>8</v>
      </c>
      <c r="W39" s="107">
        <f t="shared" si="1"/>
        <v>2</v>
      </c>
      <c r="X39" s="107">
        <f t="shared" si="1"/>
        <v>16</v>
      </c>
      <c r="Y39" s="107">
        <f t="shared" si="1"/>
        <v>4</v>
      </c>
      <c r="Z39" s="107">
        <f t="shared" si="1"/>
        <v>96</v>
      </c>
    </row>
    <row r="40" spans="2:26" ht="24.75" customHeight="1">
      <c r="B40" s="7" t="s">
        <v>30</v>
      </c>
      <c r="C40" s="117">
        <v>2</v>
      </c>
      <c r="D40" s="118">
        <v>24</v>
      </c>
      <c r="E40" s="117">
        <v>2</v>
      </c>
      <c r="F40" s="119">
        <v>24</v>
      </c>
      <c r="G40" s="117">
        <v>3</v>
      </c>
      <c r="H40" s="119">
        <v>36</v>
      </c>
      <c r="I40" s="120">
        <v>0</v>
      </c>
      <c r="J40" s="118">
        <v>0</v>
      </c>
      <c r="K40" s="117">
        <v>0</v>
      </c>
      <c r="L40" s="119">
        <v>0</v>
      </c>
      <c r="M40" s="117">
        <v>0</v>
      </c>
      <c r="N40" s="121">
        <v>0</v>
      </c>
      <c r="O40" s="122">
        <v>0</v>
      </c>
      <c r="P40" s="118">
        <v>0</v>
      </c>
      <c r="Q40" s="117">
        <v>0</v>
      </c>
      <c r="R40" s="119">
        <v>0</v>
      </c>
      <c r="S40" s="117">
        <v>0</v>
      </c>
      <c r="T40" s="123">
        <v>0</v>
      </c>
      <c r="U40" s="107">
        <f t="shared" si="1"/>
        <v>2</v>
      </c>
      <c r="V40" s="107">
        <f t="shared" si="1"/>
        <v>24</v>
      </c>
      <c r="W40" s="107">
        <f t="shared" si="1"/>
        <v>2</v>
      </c>
      <c r="X40" s="107">
        <f t="shared" si="1"/>
        <v>24</v>
      </c>
      <c r="Y40" s="107">
        <f t="shared" si="1"/>
        <v>3</v>
      </c>
      <c r="Z40" s="107">
        <f t="shared" si="1"/>
        <v>36</v>
      </c>
    </row>
    <row r="41" spans="2:26" ht="24.75" customHeight="1">
      <c r="B41" s="7" t="s">
        <v>31</v>
      </c>
      <c r="C41" s="124">
        <v>1</v>
      </c>
      <c r="D41" s="125">
        <v>22</v>
      </c>
      <c r="E41" s="124">
        <v>1</v>
      </c>
      <c r="F41" s="126">
        <v>22</v>
      </c>
      <c r="G41" s="124">
        <v>1</v>
      </c>
      <c r="H41" s="126">
        <v>22</v>
      </c>
      <c r="I41" s="127">
        <v>3</v>
      </c>
      <c r="J41" s="125">
        <v>66</v>
      </c>
      <c r="K41" s="124">
        <v>3</v>
      </c>
      <c r="L41" s="126">
        <v>66</v>
      </c>
      <c r="M41" s="124">
        <v>3</v>
      </c>
      <c r="N41" s="128">
        <v>66</v>
      </c>
      <c r="O41" s="129">
        <v>1</v>
      </c>
      <c r="P41" s="125">
        <v>22</v>
      </c>
      <c r="Q41" s="124">
        <v>1</v>
      </c>
      <c r="R41" s="126">
        <v>22</v>
      </c>
      <c r="S41" s="124">
        <v>1</v>
      </c>
      <c r="T41" s="130">
        <v>22</v>
      </c>
      <c r="U41" s="107">
        <f t="shared" si="1"/>
        <v>5</v>
      </c>
      <c r="V41" s="107">
        <f t="shared" si="1"/>
        <v>110</v>
      </c>
      <c r="W41" s="107">
        <f t="shared" si="1"/>
        <v>5</v>
      </c>
      <c r="X41" s="107">
        <f t="shared" si="1"/>
        <v>110</v>
      </c>
      <c r="Y41" s="107">
        <f t="shared" si="1"/>
        <v>5</v>
      </c>
      <c r="Z41" s="107">
        <f t="shared" si="1"/>
        <v>110</v>
      </c>
    </row>
    <row r="42" spans="2:26" ht="24.75" customHeight="1">
      <c r="B42" s="7" t="s">
        <v>32</v>
      </c>
      <c r="C42" s="117">
        <v>0</v>
      </c>
      <c r="D42" s="118">
        <v>0</v>
      </c>
      <c r="E42" s="117">
        <v>0</v>
      </c>
      <c r="F42" s="119">
        <v>0</v>
      </c>
      <c r="G42" s="117">
        <v>0</v>
      </c>
      <c r="H42" s="119">
        <v>0</v>
      </c>
      <c r="I42" s="120">
        <v>0</v>
      </c>
      <c r="J42" s="118">
        <v>0</v>
      </c>
      <c r="K42" s="117">
        <v>0</v>
      </c>
      <c r="L42" s="119">
        <v>0</v>
      </c>
      <c r="M42" s="117">
        <v>0</v>
      </c>
      <c r="N42" s="121">
        <v>0</v>
      </c>
      <c r="O42" s="122">
        <v>0</v>
      </c>
      <c r="P42" s="118">
        <v>0</v>
      </c>
      <c r="Q42" s="117">
        <v>0</v>
      </c>
      <c r="R42" s="119">
        <v>0</v>
      </c>
      <c r="S42" s="117">
        <v>0</v>
      </c>
      <c r="T42" s="123">
        <v>0</v>
      </c>
      <c r="U42" s="107">
        <f t="shared" si="1"/>
        <v>0</v>
      </c>
      <c r="V42" s="107">
        <f t="shared" si="1"/>
        <v>0</v>
      </c>
      <c r="W42" s="107">
        <f t="shared" si="1"/>
        <v>0</v>
      </c>
      <c r="X42" s="107">
        <f t="shared" si="1"/>
        <v>0</v>
      </c>
      <c r="Y42" s="107">
        <f t="shared" si="1"/>
        <v>0</v>
      </c>
      <c r="Z42" s="107">
        <f t="shared" si="1"/>
        <v>0</v>
      </c>
    </row>
    <row r="43" spans="2:26" ht="24.75" customHeight="1">
      <c r="B43" s="7" t="s">
        <v>33</v>
      </c>
      <c r="C43" s="117">
        <v>0</v>
      </c>
      <c r="D43" s="118">
        <v>0</v>
      </c>
      <c r="E43" s="117">
        <v>0</v>
      </c>
      <c r="F43" s="119">
        <v>0</v>
      </c>
      <c r="G43" s="117">
        <v>0</v>
      </c>
      <c r="H43" s="119">
        <v>0</v>
      </c>
      <c r="I43" s="120">
        <v>0</v>
      </c>
      <c r="J43" s="118">
        <v>0</v>
      </c>
      <c r="K43" s="117">
        <v>0</v>
      </c>
      <c r="L43" s="119">
        <v>0</v>
      </c>
      <c r="M43" s="117">
        <v>0</v>
      </c>
      <c r="N43" s="121">
        <v>0</v>
      </c>
      <c r="O43" s="122">
        <v>0</v>
      </c>
      <c r="P43" s="118">
        <v>0</v>
      </c>
      <c r="Q43" s="117">
        <v>0</v>
      </c>
      <c r="R43" s="119">
        <v>0</v>
      </c>
      <c r="S43" s="117">
        <v>0</v>
      </c>
      <c r="T43" s="123">
        <v>0</v>
      </c>
      <c r="U43" s="107">
        <f t="shared" si="1"/>
        <v>0</v>
      </c>
      <c r="V43" s="107">
        <f t="shared" si="1"/>
        <v>0</v>
      </c>
      <c r="W43" s="107">
        <f t="shared" si="1"/>
        <v>0</v>
      </c>
      <c r="X43" s="107">
        <f t="shared" si="1"/>
        <v>0</v>
      </c>
      <c r="Y43" s="107">
        <f t="shared" si="1"/>
        <v>0</v>
      </c>
      <c r="Z43" s="107">
        <f t="shared" si="1"/>
        <v>0</v>
      </c>
    </row>
    <row r="44" spans="2:26" ht="24.75" customHeight="1">
      <c r="B44" s="7" t="s">
        <v>34</v>
      </c>
      <c r="C44" s="117">
        <v>0</v>
      </c>
      <c r="D44" s="118">
        <v>0</v>
      </c>
      <c r="E44" s="117">
        <v>0</v>
      </c>
      <c r="F44" s="119">
        <v>0</v>
      </c>
      <c r="G44" s="117">
        <v>0</v>
      </c>
      <c r="H44" s="119">
        <v>0</v>
      </c>
      <c r="I44" s="120">
        <v>0</v>
      </c>
      <c r="J44" s="118">
        <v>0</v>
      </c>
      <c r="K44" s="117">
        <v>0</v>
      </c>
      <c r="L44" s="119">
        <v>0</v>
      </c>
      <c r="M44" s="117">
        <v>0</v>
      </c>
      <c r="N44" s="121">
        <v>0</v>
      </c>
      <c r="O44" s="122">
        <v>0</v>
      </c>
      <c r="P44" s="118">
        <v>0</v>
      </c>
      <c r="Q44" s="117">
        <v>0</v>
      </c>
      <c r="R44" s="119">
        <v>0</v>
      </c>
      <c r="S44" s="117">
        <v>0</v>
      </c>
      <c r="T44" s="123">
        <v>0</v>
      </c>
      <c r="U44" s="107">
        <f t="shared" si="1"/>
        <v>0</v>
      </c>
      <c r="V44" s="107">
        <f t="shared" si="1"/>
        <v>0</v>
      </c>
      <c r="W44" s="107">
        <f t="shared" si="1"/>
        <v>0</v>
      </c>
      <c r="X44" s="107">
        <f t="shared" si="1"/>
        <v>0</v>
      </c>
      <c r="Y44" s="107">
        <f t="shared" si="1"/>
        <v>0</v>
      </c>
      <c r="Z44" s="107">
        <f t="shared" si="1"/>
        <v>0</v>
      </c>
    </row>
    <row r="45" spans="2:26" ht="24.75" customHeight="1">
      <c r="B45" s="7" t="s">
        <v>35</v>
      </c>
      <c r="C45" s="117">
        <v>0</v>
      </c>
      <c r="D45" s="118">
        <v>0</v>
      </c>
      <c r="E45" s="117">
        <v>0</v>
      </c>
      <c r="F45" s="119">
        <v>0</v>
      </c>
      <c r="G45" s="117">
        <v>0</v>
      </c>
      <c r="H45" s="119">
        <v>0</v>
      </c>
      <c r="I45" s="120">
        <v>0</v>
      </c>
      <c r="J45" s="118">
        <v>0</v>
      </c>
      <c r="K45" s="117">
        <v>0</v>
      </c>
      <c r="L45" s="119">
        <v>0</v>
      </c>
      <c r="M45" s="117">
        <v>0</v>
      </c>
      <c r="N45" s="121">
        <v>0</v>
      </c>
      <c r="O45" s="122">
        <v>0</v>
      </c>
      <c r="P45" s="118">
        <v>0</v>
      </c>
      <c r="Q45" s="117">
        <v>0</v>
      </c>
      <c r="R45" s="119">
        <v>0</v>
      </c>
      <c r="S45" s="117">
        <v>0</v>
      </c>
      <c r="T45" s="123">
        <v>0</v>
      </c>
      <c r="U45" s="107">
        <f t="shared" si="1"/>
        <v>0</v>
      </c>
      <c r="V45" s="107">
        <f t="shared" si="1"/>
        <v>0</v>
      </c>
      <c r="W45" s="107">
        <f t="shared" si="1"/>
        <v>0</v>
      </c>
      <c r="X45" s="107">
        <f t="shared" si="1"/>
        <v>0</v>
      </c>
      <c r="Y45" s="107">
        <f t="shared" si="1"/>
        <v>0</v>
      </c>
      <c r="Z45" s="107">
        <f t="shared" si="1"/>
        <v>0</v>
      </c>
    </row>
    <row r="46" spans="2:26" ht="24.75" customHeight="1">
      <c r="B46" s="7" t="s">
        <v>36</v>
      </c>
      <c r="C46" s="117">
        <v>11</v>
      </c>
      <c r="D46" s="118">
        <v>363</v>
      </c>
      <c r="E46" s="117">
        <v>12</v>
      </c>
      <c r="F46" s="119">
        <v>396</v>
      </c>
      <c r="G46" s="117">
        <v>13</v>
      </c>
      <c r="H46" s="119">
        <v>429</v>
      </c>
      <c r="I46" s="120">
        <v>6</v>
      </c>
      <c r="J46" s="118">
        <v>316</v>
      </c>
      <c r="K46" s="117">
        <v>6</v>
      </c>
      <c r="L46" s="119">
        <v>316</v>
      </c>
      <c r="M46" s="117">
        <v>6</v>
      </c>
      <c r="N46" s="121">
        <v>316</v>
      </c>
      <c r="O46" s="122">
        <v>0</v>
      </c>
      <c r="P46" s="118">
        <v>0</v>
      </c>
      <c r="Q46" s="117">
        <v>0</v>
      </c>
      <c r="R46" s="119">
        <v>0</v>
      </c>
      <c r="S46" s="117">
        <v>0</v>
      </c>
      <c r="T46" s="123">
        <v>0</v>
      </c>
      <c r="U46" s="107">
        <f t="shared" si="1"/>
        <v>17</v>
      </c>
      <c r="V46" s="107">
        <f t="shared" si="1"/>
        <v>679</v>
      </c>
      <c r="W46" s="107">
        <f t="shared" si="1"/>
        <v>18</v>
      </c>
      <c r="X46" s="107">
        <f t="shared" si="1"/>
        <v>712</v>
      </c>
      <c r="Y46" s="107">
        <f t="shared" si="1"/>
        <v>19</v>
      </c>
      <c r="Z46" s="107">
        <f t="shared" si="1"/>
        <v>745</v>
      </c>
    </row>
    <row r="47" spans="2:26" ht="24.75" customHeight="1">
      <c r="B47" s="7" t="s">
        <v>37</v>
      </c>
      <c r="C47" s="117">
        <v>1</v>
      </c>
      <c r="D47" s="118">
        <v>48</v>
      </c>
      <c r="E47" s="117">
        <v>1</v>
      </c>
      <c r="F47" s="119">
        <v>48</v>
      </c>
      <c r="G47" s="117">
        <v>1</v>
      </c>
      <c r="H47" s="119">
        <v>48</v>
      </c>
      <c r="I47" s="120">
        <v>4</v>
      </c>
      <c r="J47" s="118">
        <v>12</v>
      </c>
      <c r="K47" s="117">
        <v>4</v>
      </c>
      <c r="L47" s="119">
        <v>12</v>
      </c>
      <c r="M47" s="117">
        <v>4</v>
      </c>
      <c r="N47" s="121">
        <v>12</v>
      </c>
      <c r="O47" s="122">
        <v>0</v>
      </c>
      <c r="P47" s="118">
        <v>0</v>
      </c>
      <c r="Q47" s="117">
        <v>0</v>
      </c>
      <c r="R47" s="119">
        <v>0</v>
      </c>
      <c r="S47" s="117">
        <v>0</v>
      </c>
      <c r="T47" s="123">
        <v>0</v>
      </c>
      <c r="U47" s="107">
        <f t="shared" si="1"/>
        <v>5</v>
      </c>
      <c r="V47" s="107">
        <f t="shared" si="1"/>
        <v>60</v>
      </c>
      <c r="W47" s="107">
        <f t="shared" si="1"/>
        <v>5</v>
      </c>
      <c r="X47" s="107">
        <f t="shared" si="1"/>
        <v>60</v>
      </c>
      <c r="Y47" s="107">
        <f t="shared" si="1"/>
        <v>5</v>
      </c>
      <c r="Z47" s="107">
        <f t="shared" si="1"/>
        <v>60</v>
      </c>
    </row>
    <row r="48" spans="2:26" ht="24.75" customHeight="1">
      <c r="B48" s="7" t="s">
        <v>38</v>
      </c>
      <c r="C48" s="117">
        <v>0</v>
      </c>
      <c r="D48" s="118">
        <v>0</v>
      </c>
      <c r="E48" s="117">
        <v>0</v>
      </c>
      <c r="F48" s="119">
        <v>0</v>
      </c>
      <c r="G48" s="117">
        <v>1</v>
      </c>
      <c r="H48" s="119">
        <v>20</v>
      </c>
      <c r="I48" s="120">
        <v>0</v>
      </c>
      <c r="J48" s="118">
        <v>0</v>
      </c>
      <c r="K48" s="117">
        <v>0</v>
      </c>
      <c r="L48" s="119">
        <v>0</v>
      </c>
      <c r="M48" s="117">
        <v>0</v>
      </c>
      <c r="N48" s="121">
        <v>0</v>
      </c>
      <c r="O48" s="122">
        <v>0</v>
      </c>
      <c r="P48" s="118">
        <v>0</v>
      </c>
      <c r="Q48" s="117">
        <v>0</v>
      </c>
      <c r="R48" s="119">
        <v>0</v>
      </c>
      <c r="S48" s="117">
        <v>0</v>
      </c>
      <c r="T48" s="123">
        <v>0</v>
      </c>
      <c r="U48" s="107">
        <f t="shared" si="1"/>
        <v>0</v>
      </c>
      <c r="V48" s="107">
        <f t="shared" si="1"/>
        <v>0</v>
      </c>
      <c r="W48" s="107">
        <f t="shared" si="1"/>
        <v>0</v>
      </c>
      <c r="X48" s="107">
        <f t="shared" si="1"/>
        <v>0</v>
      </c>
      <c r="Y48" s="107">
        <f t="shared" si="1"/>
        <v>1</v>
      </c>
      <c r="Z48" s="107">
        <f t="shared" si="1"/>
        <v>20</v>
      </c>
    </row>
    <row r="49" spans="2:26" ht="24.75" customHeight="1">
      <c r="B49" s="7" t="s">
        <v>39</v>
      </c>
      <c r="C49" s="124">
        <v>0</v>
      </c>
      <c r="D49" s="125">
        <v>0</v>
      </c>
      <c r="E49" s="124">
        <v>0</v>
      </c>
      <c r="F49" s="126">
        <v>0</v>
      </c>
      <c r="G49" s="124">
        <v>0</v>
      </c>
      <c r="H49" s="126">
        <v>0</v>
      </c>
      <c r="I49" s="127">
        <v>0</v>
      </c>
      <c r="J49" s="125">
        <v>0</v>
      </c>
      <c r="K49" s="124">
        <v>0</v>
      </c>
      <c r="L49" s="126">
        <v>0</v>
      </c>
      <c r="M49" s="124">
        <v>0</v>
      </c>
      <c r="N49" s="128">
        <v>0</v>
      </c>
      <c r="O49" s="129">
        <v>0</v>
      </c>
      <c r="P49" s="125">
        <v>0</v>
      </c>
      <c r="Q49" s="124">
        <v>0</v>
      </c>
      <c r="R49" s="126">
        <v>0</v>
      </c>
      <c r="S49" s="124">
        <v>0</v>
      </c>
      <c r="T49" s="130">
        <v>0</v>
      </c>
      <c r="U49" s="107">
        <f t="shared" si="1"/>
        <v>0</v>
      </c>
      <c r="V49" s="107">
        <f t="shared" si="1"/>
        <v>0</v>
      </c>
      <c r="W49" s="107">
        <f t="shared" si="1"/>
        <v>0</v>
      </c>
      <c r="X49" s="107">
        <f t="shared" si="1"/>
        <v>0</v>
      </c>
      <c r="Y49" s="107">
        <f t="shared" si="1"/>
        <v>0</v>
      </c>
      <c r="Z49" s="107">
        <f t="shared" si="1"/>
        <v>0</v>
      </c>
    </row>
    <row r="50" spans="2:26" ht="24.75" customHeight="1" thickBot="1">
      <c r="B50" s="8" t="s">
        <v>40</v>
      </c>
      <c r="C50" s="133">
        <v>0</v>
      </c>
      <c r="D50" s="134">
        <v>0</v>
      </c>
      <c r="E50" s="133">
        <v>0</v>
      </c>
      <c r="F50" s="135">
        <v>0</v>
      </c>
      <c r="G50" s="133">
        <v>0</v>
      </c>
      <c r="H50" s="135">
        <v>0</v>
      </c>
      <c r="I50" s="136">
        <v>1</v>
      </c>
      <c r="J50" s="134">
        <v>12</v>
      </c>
      <c r="K50" s="140">
        <v>1</v>
      </c>
      <c r="L50" s="135">
        <v>12</v>
      </c>
      <c r="M50" s="133">
        <v>1</v>
      </c>
      <c r="N50" s="137">
        <v>12</v>
      </c>
      <c r="O50" s="138">
        <v>0</v>
      </c>
      <c r="P50" s="134">
        <v>0</v>
      </c>
      <c r="Q50" s="133">
        <v>0</v>
      </c>
      <c r="R50" s="135">
        <v>0</v>
      </c>
      <c r="S50" s="133">
        <v>0</v>
      </c>
      <c r="T50" s="139">
        <v>0</v>
      </c>
      <c r="U50" s="107">
        <f t="shared" si="1"/>
        <v>1</v>
      </c>
      <c r="V50" s="107">
        <f t="shared" si="1"/>
        <v>12</v>
      </c>
      <c r="W50" s="107">
        <f t="shared" si="1"/>
        <v>1</v>
      </c>
      <c r="X50" s="107">
        <f t="shared" si="1"/>
        <v>12</v>
      </c>
      <c r="Y50" s="107">
        <f t="shared" si="1"/>
        <v>1</v>
      </c>
      <c r="Z50" s="107">
        <f t="shared" si="1"/>
        <v>12</v>
      </c>
    </row>
    <row r="51" spans="2:20" s="10" customFormat="1" ht="37.5" customHeight="1" thickBot="1">
      <c r="B51" s="12" t="s">
        <v>43</v>
      </c>
      <c r="C51" s="36">
        <f>SUM(C8:C50)</f>
        <v>496</v>
      </c>
      <c r="D51" s="54">
        <f aca="true" t="shared" si="2" ref="D51:T51">SUM(D8:D50)</f>
        <v>12277</v>
      </c>
      <c r="E51" s="36">
        <f t="shared" si="2"/>
        <v>543</v>
      </c>
      <c r="F51" s="54">
        <f t="shared" si="2"/>
        <v>13424</v>
      </c>
      <c r="G51" s="36">
        <f t="shared" si="2"/>
        <v>593</v>
      </c>
      <c r="H51" s="54">
        <f t="shared" si="2"/>
        <v>14675</v>
      </c>
      <c r="I51" s="38">
        <f t="shared" si="2"/>
        <v>125</v>
      </c>
      <c r="J51" s="54">
        <f t="shared" si="2"/>
        <v>2339</v>
      </c>
      <c r="K51" s="40">
        <f t="shared" si="2"/>
        <v>137</v>
      </c>
      <c r="L51" s="54">
        <f t="shared" si="2"/>
        <v>2518</v>
      </c>
      <c r="M51" s="36">
        <f t="shared" si="2"/>
        <v>148</v>
      </c>
      <c r="N51" s="55">
        <f t="shared" si="2"/>
        <v>2725</v>
      </c>
      <c r="O51" s="39">
        <f t="shared" si="2"/>
        <v>13</v>
      </c>
      <c r="P51" s="54">
        <f t="shared" si="2"/>
        <v>335</v>
      </c>
      <c r="Q51" s="36">
        <f t="shared" si="2"/>
        <v>14</v>
      </c>
      <c r="R51" s="54">
        <f t="shared" si="2"/>
        <v>380</v>
      </c>
      <c r="S51" s="36">
        <f t="shared" si="2"/>
        <v>17</v>
      </c>
      <c r="T51" s="53">
        <f t="shared" si="2"/>
        <v>488</v>
      </c>
    </row>
    <row r="52" spans="2:20" ht="24" customHeight="1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</row>
  </sheetData>
  <sheetProtection selectLockedCells="1"/>
  <mergeCells count="16"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  <mergeCell ref="O6:P6"/>
    <mergeCell ref="Q6:R6"/>
    <mergeCell ref="S6:T6"/>
    <mergeCell ref="L3:N3"/>
    <mergeCell ref="M6:N6"/>
    <mergeCell ref="P3:T3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40" zoomScaleNormal="75" zoomScaleSheetLayoutView="40" zoomScalePageLayoutView="50" workbookViewId="0" topLeftCell="A1">
      <selection activeCell="A1" sqref="A1"/>
    </sheetView>
  </sheetViews>
  <sheetFormatPr defaultColWidth="9.00390625" defaultRowHeight="13.5"/>
  <cols>
    <col min="1" max="1" width="18.75390625" style="20" customWidth="1"/>
    <col min="2" max="2" width="17.625" style="20" customWidth="1"/>
    <col min="3" max="26" width="13.625" style="20" customWidth="1"/>
    <col min="27" max="32" width="9.00390625" style="210" customWidth="1"/>
    <col min="33" max="16384" width="9.00390625" style="20" customWidth="1"/>
  </cols>
  <sheetData>
    <row r="1" ht="33" customHeight="1">
      <c r="B1" s="68" t="s">
        <v>61</v>
      </c>
    </row>
    <row r="2" spans="2:7" ht="31.5" customHeight="1">
      <c r="B2" s="69" t="s">
        <v>73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6"/>
      <c r="M3" s="206"/>
      <c r="N3" s="206"/>
      <c r="P3" s="188"/>
      <c r="Q3" s="207"/>
      <c r="R3" s="207"/>
      <c r="S3" s="207"/>
      <c r="T3" s="207"/>
      <c r="U3" s="188"/>
      <c r="V3" s="188"/>
      <c r="W3" s="188"/>
      <c r="X3" s="188"/>
      <c r="Y3" s="188"/>
      <c r="Z3" s="188"/>
    </row>
    <row r="4" spans="2:26" s="2" customFormat="1" ht="27.75" customHeight="1" thickBot="1">
      <c r="B4" s="194" t="s">
        <v>42</v>
      </c>
      <c r="C4" s="198" t="s">
        <v>55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</row>
    <row r="5" spans="2:26" s="2" customFormat="1" ht="33" customHeight="1" thickBot="1">
      <c r="B5" s="195"/>
      <c r="C5" s="201" t="s">
        <v>49</v>
      </c>
      <c r="D5" s="202"/>
      <c r="E5" s="203"/>
      <c r="F5" s="203"/>
      <c r="G5" s="204"/>
      <c r="H5" s="204"/>
      <c r="I5" s="189" t="s">
        <v>50</v>
      </c>
      <c r="J5" s="190"/>
      <c r="K5" s="191"/>
      <c r="L5" s="191"/>
      <c r="M5" s="192"/>
      <c r="N5" s="193"/>
      <c r="O5" s="189" t="s">
        <v>51</v>
      </c>
      <c r="P5" s="190"/>
      <c r="Q5" s="191"/>
      <c r="R5" s="191"/>
      <c r="S5" s="192"/>
      <c r="T5" s="193"/>
      <c r="U5" s="202" t="s">
        <v>54</v>
      </c>
      <c r="V5" s="202"/>
      <c r="W5" s="203"/>
      <c r="X5" s="203"/>
      <c r="Y5" s="204"/>
      <c r="Z5" s="205"/>
    </row>
    <row r="6" spans="2:26" s="2" customFormat="1" ht="33" customHeight="1">
      <c r="B6" s="196"/>
      <c r="C6" s="167" t="s">
        <v>63</v>
      </c>
      <c r="D6" s="173"/>
      <c r="E6" s="165" t="s">
        <v>64</v>
      </c>
      <c r="F6" s="166"/>
      <c r="G6" s="165" t="s">
        <v>65</v>
      </c>
      <c r="H6" s="174"/>
      <c r="I6" s="172" t="s">
        <v>63</v>
      </c>
      <c r="J6" s="173"/>
      <c r="K6" s="167" t="s">
        <v>64</v>
      </c>
      <c r="L6" s="173"/>
      <c r="M6" s="167" t="s">
        <v>65</v>
      </c>
      <c r="N6" s="168"/>
      <c r="O6" s="172" t="s">
        <v>63</v>
      </c>
      <c r="P6" s="173"/>
      <c r="Q6" s="165" t="s">
        <v>64</v>
      </c>
      <c r="R6" s="166"/>
      <c r="S6" s="165" t="s">
        <v>65</v>
      </c>
      <c r="T6" s="174"/>
      <c r="U6" s="172" t="s">
        <v>63</v>
      </c>
      <c r="V6" s="173"/>
      <c r="W6" s="165" t="s">
        <v>64</v>
      </c>
      <c r="X6" s="166"/>
      <c r="Y6" s="165" t="s">
        <v>65</v>
      </c>
      <c r="Z6" s="174"/>
    </row>
    <row r="7" spans="2:26" s="2" customFormat="1" ht="42" customHeight="1" thickBot="1">
      <c r="B7" s="197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17">
        <v>0</v>
      </c>
      <c r="D8" s="118">
        <v>0</v>
      </c>
      <c r="E8" s="117">
        <v>0</v>
      </c>
      <c r="F8" s="119">
        <v>0</v>
      </c>
      <c r="G8" s="117">
        <v>0</v>
      </c>
      <c r="H8" s="119">
        <v>0</v>
      </c>
      <c r="I8" s="120">
        <v>0</v>
      </c>
      <c r="J8" s="118">
        <v>0</v>
      </c>
      <c r="K8" s="117">
        <v>0</v>
      </c>
      <c r="L8" s="119">
        <v>0</v>
      </c>
      <c r="M8" s="117">
        <v>0</v>
      </c>
      <c r="N8" s="121">
        <v>0</v>
      </c>
      <c r="O8" s="120">
        <v>0</v>
      </c>
      <c r="P8" s="118">
        <v>0</v>
      </c>
      <c r="Q8" s="117">
        <v>0</v>
      </c>
      <c r="R8" s="119">
        <v>0</v>
      </c>
      <c r="S8" s="117">
        <v>0</v>
      </c>
      <c r="T8" s="121">
        <v>0</v>
      </c>
      <c r="U8" s="122">
        <v>0</v>
      </c>
      <c r="V8" s="118">
        <v>0</v>
      </c>
      <c r="W8" s="117">
        <v>0</v>
      </c>
      <c r="X8" s="119">
        <v>0</v>
      </c>
      <c r="Y8" s="117">
        <v>0</v>
      </c>
      <c r="Z8" s="123">
        <v>0</v>
      </c>
      <c r="AA8" s="87">
        <f aca="true" t="shared" si="0" ref="AA8:AF23">SUM(C8,I8,O8,U8)</f>
        <v>0</v>
      </c>
      <c r="AB8" s="87">
        <f t="shared" si="0"/>
        <v>0</v>
      </c>
      <c r="AC8" s="87">
        <f t="shared" si="0"/>
        <v>0</v>
      </c>
      <c r="AD8" s="87">
        <f t="shared" si="0"/>
        <v>0</v>
      </c>
      <c r="AE8" s="87">
        <f t="shared" si="0"/>
        <v>0</v>
      </c>
      <c r="AF8" s="87">
        <f t="shared" si="0"/>
        <v>0</v>
      </c>
    </row>
    <row r="9" spans="2:32" s="3" customFormat="1" ht="24.75" customHeight="1">
      <c r="B9" s="7" t="s">
        <v>1</v>
      </c>
      <c r="C9" s="117">
        <v>1</v>
      </c>
      <c r="D9" s="119">
        <v>30</v>
      </c>
      <c r="E9" s="117">
        <v>1</v>
      </c>
      <c r="F9" s="118">
        <v>30</v>
      </c>
      <c r="G9" s="117">
        <v>1</v>
      </c>
      <c r="H9" s="121">
        <v>30</v>
      </c>
      <c r="I9" s="122">
        <v>1</v>
      </c>
      <c r="J9" s="123">
        <v>30</v>
      </c>
      <c r="K9" s="117">
        <v>1</v>
      </c>
      <c r="L9" s="119">
        <v>30</v>
      </c>
      <c r="M9" s="117">
        <v>1</v>
      </c>
      <c r="N9" s="121">
        <v>30</v>
      </c>
      <c r="O9" s="120">
        <v>0</v>
      </c>
      <c r="P9" s="118">
        <v>0</v>
      </c>
      <c r="Q9" s="117">
        <v>0</v>
      </c>
      <c r="R9" s="119">
        <v>0</v>
      </c>
      <c r="S9" s="117">
        <v>0</v>
      </c>
      <c r="T9" s="121">
        <v>0</v>
      </c>
      <c r="U9" s="122">
        <v>1</v>
      </c>
      <c r="V9" s="118">
        <v>30</v>
      </c>
      <c r="W9" s="117">
        <v>1</v>
      </c>
      <c r="X9" s="119">
        <v>30</v>
      </c>
      <c r="Y9" s="117">
        <v>1</v>
      </c>
      <c r="Z9" s="123">
        <v>30</v>
      </c>
      <c r="AA9" s="87">
        <f t="shared" si="0"/>
        <v>3</v>
      </c>
      <c r="AB9" s="87">
        <f t="shared" si="0"/>
        <v>90</v>
      </c>
      <c r="AC9" s="87">
        <f t="shared" si="0"/>
        <v>3</v>
      </c>
      <c r="AD9" s="87">
        <f t="shared" si="0"/>
        <v>90</v>
      </c>
      <c r="AE9" s="87">
        <f t="shared" si="0"/>
        <v>3</v>
      </c>
      <c r="AF9" s="87">
        <f t="shared" si="0"/>
        <v>90</v>
      </c>
    </row>
    <row r="10" spans="2:32" s="3" customFormat="1" ht="24.75" customHeight="1">
      <c r="B10" s="7" t="s">
        <v>3</v>
      </c>
      <c r="C10" s="117">
        <v>0</v>
      </c>
      <c r="D10" s="118">
        <v>0</v>
      </c>
      <c r="E10" s="117">
        <v>0</v>
      </c>
      <c r="F10" s="119">
        <v>0</v>
      </c>
      <c r="G10" s="117">
        <v>0</v>
      </c>
      <c r="H10" s="119">
        <v>0</v>
      </c>
      <c r="I10" s="120">
        <v>0</v>
      </c>
      <c r="J10" s="118">
        <v>0</v>
      </c>
      <c r="K10" s="117">
        <v>0</v>
      </c>
      <c r="L10" s="119">
        <v>0</v>
      </c>
      <c r="M10" s="117">
        <v>0</v>
      </c>
      <c r="N10" s="121">
        <v>0</v>
      </c>
      <c r="O10" s="120">
        <v>0</v>
      </c>
      <c r="P10" s="118">
        <v>0</v>
      </c>
      <c r="Q10" s="117">
        <v>0</v>
      </c>
      <c r="R10" s="119">
        <v>0</v>
      </c>
      <c r="S10" s="117">
        <v>0</v>
      </c>
      <c r="T10" s="121">
        <v>0</v>
      </c>
      <c r="U10" s="122">
        <v>0</v>
      </c>
      <c r="V10" s="118">
        <v>0</v>
      </c>
      <c r="W10" s="117">
        <v>0</v>
      </c>
      <c r="X10" s="119">
        <v>0</v>
      </c>
      <c r="Y10" s="117">
        <v>0</v>
      </c>
      <c r="Z10" s="123">
        <v>0</v>
      </c>
      <c r="AA10" s="87">
        <f t="shared" si="0"/>
        <v>0</v>
      </c>
      <c r="AB10" s="87">
        <f t="shared" si="0"/>
        <v>0</v>
      </c>
      <c r="AC10" s="87">
        <f t="shared" si="0"/>
        <v>0</v>
      </c>
      <c r="AD10" s="87">
        <f t="shared" si="0"/>
        <v>0</v>
      </c>
      <c r="AE10" s="87">
        <f t="shared" si="0"/>
        <v>0</v>
      </c>
      <c r="AF10" s="87">
        <f t="shared" si="0"/>
        <v>0</v>
      </c>
    </row>
    <row r="11" spans="2:32" s="3" customFormat="1" ht="24.75" customHeight="1">
      <c r="B11" s="7" t="s">
        <v>4</v>
      </c>
      <c r="C11" s="117">
        <v>1</v>
      </c>
      <c r="D11" s="118">
        <v>30</v>
      </c>
      <c r="E11" s="117">
        <v>1</v>
      </c>
      <c r="F11" s="119">
        <v>30</v>
      </c>
      <c r="G11" s="117">
        <v>1</v>
      </c>
      <c r="H11" s="119">
        <v>30</v>
      </c>
      <c r="I11" s="120">
        <v>0</v>
      </c>
      <c r="J11" s="118">
        <v>0</v>
      </c>
      <c r="K11" s="117">
        <v>0</v>
      </c>
      <c r="L11" s="119">
        <v>0</v>
      </c>
      <c r="M11" s="117">
        <v>0</v>
      </c>
      <c r="N11" s="121">
        <v>0</v>
      </c>
      <c r="O11" s="120">
        <v>0</v>
      </c>
      <c r="P11" s="118">
        <v>0</v>
      </c>
      <c r="Q11" s="117">
        <v>0</v>
      </c>
      <c r="R11" s="119">
        <v>0</v>
      </c>
      <c r="S11" s="117">
        <v>0</v>
      </c>
      <c r="T11" s="121">
        <v>0</v>
      </c>
      <c r="U11" s="122">
        <v>0</v>
      </c>
      <c r="V11" s="118">
        <v>0</v>
      </c>
      <c r="W11" s="117">
        <v>0</v>
      </c>
      <c r="X11" s="119">
        <v>0</v>
      </c>
      <c r="Y11" s="117">
        <v>0</v>
      </c>
      <c r="Z11" s="123">
        <v>0</v>
      </c>
      <c r="AA11" s="87">
        <f t="shared" si="0"/>
        <v>1</v>
      </c>
      <c r="AB11" s="87">
        <f t="shared" si="0"/>
        <v>30</v>
      </c>
      <c r="AC11" s="87">
        <f t="shared" si="0"/>
        <v>1</v>
      </c>
      <c r="AD11" s="87">
        <f t="shared" si="0"/>
        <v>30</v>
      </c>
      <c r="AE11" s="87">
        <f t="shared" si="0"/>
        <v>1</v>
      </c>
      <c r="AF11" s="87">
        <f t="shared" si="0"/>
        <v>30</v>
      </c>
    </row>
    <row r="12" spans="2:32" s="3" customFormat="1" ht="24.75" customHeight="1">
      <c r="B12" s="7" t="s">
        <v>2</v>
      </c>
      <c r="C12" s="124">
        <v>1</v>
      </c>
      <c r="D12" s="125">
        <v>75</v>
      </c>
      <c r="E12" s="124">
        <v>1</v>
      </c>
      <c r="F12" s="126">
        <v>75</v>
      </c>
      <c r="G12" s="124">
        <v>1</v>
      </c>
      <c r="H12" s="126">
        <v>75</v>
      </c>
      <c r="I12" s="127">
        <v>0</v>
      </c>
      <c r="J12" s="125">
        <v>0</v>
      </c>
      <c r="K12" s="124">
        <v>0</v>
      </c>
      <c r="L12" s="126">
        <v>0</v>
      </c>
      <c r="M12" s="124">
        <v>0</v>
      </c>
      <c r="N12" s="128">
        <v>0</v>
      </c>
      <c r="O12" s="127">
        <v>0</v>
      </c>
      <c r="P12" s="125">
        <v>0</v>
      </c>
      <c r="Q12" s="124">
        <v>0</v>
      </c>
      <c r="R12" s="126">
        <v>0</v>
      </c>
      <c r="S12" s="124">
        <v>0</v>
      </c>
      <c r="T12" s="128">
        <v>0</v>
      </c>
      <c r="U12" s="129">
        <v>0</v>
      </c>
      <c r="V12" s="125">
        <v>0</v>
      </c>
      <c r="W12" s="124">
        <v>0</v>
      </c>
      <c r="X12" s="126">
        <v>0</v>
      </c>
      <c r="Y12" s="124">
        <v>0</v>
      </c>
      <c r="Z12" s="130">
        <v>0</v>
      </c>
      <c r="AA12" s="87">
        <f t="shared" si="0"/>
        <v>1</v>
      </c>
      <c r="AB12" s="87">
        <f t="shared" si="0"/>
        <v>75</v>
      </c>
      <c r="AC12" s="87">
        <f t="shared" si="0"/>
        <v>1</v>
      </c>
      <c r="AD12" s="87">
        <f t="shared" si="0"/>
        <v>75</v>
      </c>
      <c r="AE12" s="87">
        <f t="shared" si="0"/>
        <v>1</v>
      </c>
      <c r="AF12" s="87">
        <f t="shared" si="0"/>
        <v>75</v>
      </c>
    </row>
    <row r="13" spans="2:32" s="3" customFormat="1" ht="24.75" customHeight="1">
      <c r="B13" s="7" t="s">
        <v>5</v>
      </c>
      <c r="C13" s="117">
        <v>0</v>
      </c>
      <c r="D13" s="118">
        <v>0</v>
      </c>
      <c r="E13" s="117">
        <v>0</v>
      </c>
      <c r="F13" s="119">
        <v>0</v>
      </c>
      <c r="G13" s="117">
        <v>0</v>
      </c>
      <c r="H13" s="119">
        <v>0</v>
      </c>
      <c r="I13" s="120">
        <v>0</v>
      </c>
      <c r="J13" s="118">
        <v>0</v>
      </c>
      <c r="K13" s="117">
        <v>0</v>
      </c>
      <c r="L13" s="119">
        <v>0</v>
      </c>
      <c r="M13" s="117">
        <v>0</v>
      </c>
      <c r="N13" s="121">
        <v>0</v>
      </c>
      <c r="O13" s="120">
        <v>0</v>
      </c>
      <c r="P13" s="118">
        <v>0</v>
      </c>
      <c r="Q13" s="117">
        <v>0</v>
      </c>
      <c r="R13" s="119">
        <v>0</v>
      </c>
      <c r="S13" s="117">
        <v>0</v>
      </c>
      <c r="T13" s="121">
        <v>0</v>
      </c>
      <c r="U13" s="122">
        <v>0</v>
      </c>
      <c r="V13" s="118">
        <v>0</v>
      </c>
      <c r="W13" s="117">
        <v>0</v>
      </c>
      <c r="X13" s="119">
        <v>0</v>
      </c>
      <c r="Y13" s="117">
        <v>0</v>
      </c>
      <c r="Z13" s="123">
        <v>0</v>
      </c>
      <c r="AA13" s="87">
        <f t="shared" si="0"/>
        <v>0</v>
      </c>
      <c r="AB13" s="87">
        <f t="shared" si="0"/>
        <v>0</v>
      </c>
      <c r="AC13" s="87">
        <f t="shared" si="0"/>
        <v>0</v>
      </c>
      <c r="AD13" s="87">
        <f t="shared" si="0"/>
        <v>0</v>
      </c>
      <c r="AE13" s="87">
        <f t="shared" si="0"/>
        <v>0</v>
      </c>
      <c r="AF13" s="87">
        <f t="shared" si="0"/>
        <v>0</v>
      </c>
    </row>
    <row r="14" spans="2:32" s="3" customFormat="1" ht="24.75" customHeight="1">
      <c r="B14" s="7" t="s">
        <v>6</v>
      </c>
      <c r="C14" s="117">
        <v>1</v>
      </c>
      <c r="D14" s="118">
        <v>75</v>
      </c>
      <c r="E14" s="117">
        <v>1</v>
      </c>
      <c r="F14" s="119">
        <v>75</v>
      </c>
      <c r="G14" s="117">
        <v>1</v>
      </c>
      <c r="H14" s="119">
        <v>75</v>
      </c>
      <c r="I14" s="120">
        <v>0</v>
      </c>
      <c r="J14" s="118">
        <v>0</v>
      </c>
      <c r="K14" s="117">
        <v>0</v>
      </c>
      <c r="L14" s="119">
        <v>0</v>
      </c>
      <c r="M14" s="117">
        <v>0</v>
      </c>
      <c r="N14" s="121">
        <v>0</v>
      </c>
      <c r="O14" s="120">
        <v>0</v>
      </c>
      <c r="P14" s="118">
        <v>0</v>
      </c>
      <c r="Q14" s="117">
        <v>0</v>
      </c>
      <c r="R14" s="119">
        <v>0</v>
      </c>
      <c r="S14" s="117">
        <v>0</v>
      </c>
      <c r="T14" s="121">
        <v>0</v>
      </c>
      <c r="U14" s="122">
        <v>0</v>
      </c>
      <c r="V14" s="118">
        <v>0</v>
      </c>
      <c r="W14" s="117">
        <v>0</v>
      </c>
      <c r="X14" s="119">
        <v>0</v>
      </c>
      <c r="Y14" s="117">
        <v>0</v>
      </c>
      <c r="Z14" s="123">
        <v>0</v>
      </c>
      <c r="AA14" s="87">
        <f t="shared" si="0"/>
        <v>1</v>
      </c>
      <c r="AB14" s="87">
        <f t="shared" si="0"/>
        <v>75</v>
      </c>
      <c r="AC14" s="87">
        <f t="shared" si="0"/>
        <v>1</v>
      </c>
      <c r="AD14" s="87">
        <f t="shared" si="0"/>
        <v>75</v>
      </c>
      <c r="AE14" s="87">
        <f t="shared" si="0"/>
        <v>1</v>
      </c>
      <c r="AF14" s="87">
        <f t="shared" si="0"/>
        <v>75</v>
      </c>
    </row>
    <row r="15" spans="2:32" s="3" customFormat="1" ht="24.75" customHeight="1">
      <c r="B15" s="7" t="s">
        <v>7</v>
      </c>
      <c r="C15" s="117">
        <v>0</v>
      </c>
      <c r="D15" s="118">
        <v>0</v>
      </c>
      <c r="E15" s="117">
        <v>0</v>
      </c>
      <c r="F15" s="119">
        <v>0</v>
      </c>
      <c r="G15" s="117">
        <v>0</v>
      </c>
      <c r="H15" s="119">
        <v>0</v>
      </c>
      <c r="I15" s="120">
        <v>1</v>
      </c>
      <c r="J15" s="118">
        <v>75</v>
      </c>
      <c r="K15" s="117">
        <v>1</v>
      </c>
      <c r="L15" s="119">
        <v>75</v>
      </c>
      <c r="M15" s="117">
        <v>1</v>
      </c>
      <c r="N15" s="121">
        <v>75</v>
      </c>
      <c r="O15" s="120">
        <v>0</v>
      </c>
      <c r="P15" s="118">
        <v>0</v>
      </c>
      <c r="Q15" s="117">
        <v>0</v>
      </c>
      <c r="R15" s="119">
        <v>0</v>
      </c>
      <c r="S15" s="117">
        <v>0</v>
      </c>
      <c r="T15" s="121">
        <v>0</v>
      </c>
      <c r="U15" s="122">
        <v>0</v>
      </c>
      <c r="V15" s="118">
        <v>0</v>
      </c>
      <c r="W15" s="117">
        <v>0</v>
      </c>
      <c r="X15" s="119">
        <v>0</v>
      </c>
      <c r="Y15" s="117">
        <v>0</v>
      </c>
      <c r="Z15" s="123">
        <v>0</v>
      </c>
      <c r="AA15" s="87">
        <f t="shared" si="0"/>
        <v>1</v>
      </c>
      <c r="AB15" s="87">
        <f t="shared" si="0"/>
        <v>75</v>
      </c>
      <c r="AC15" s="87">
        <f t="shared" si="0"/>
        <v>1</v>
      </c>
      <c r="AD15" s="87">
        <f t="shared" si="0"/>
        <v>75</v>
      </c>
      <c r="AE15" s="87">
        <f t="shared" si="0"/>
        <v>1</v>
      </c>
      <c r="AF15" s="87">
        <f t="shared" si="0"/>
        <v>75</v>
      </c>
    </row>
    <row r="16" spans="2:32" s="3" customFormat="1" ht="24.75" customHeight="1">
      <c r="B16" s="7" t="s">
        <v>8</v>
      </c>
      <c r="C16" s="117">
        <v>0</v>
      </c>
      <c r="D16" s="118">
        <v>0</v>
      </c>
      <c r="E16" s="117">
        <v>0</v>
      </c>
      <c r="F16" s="119">
        <v>0</v>
      </c>
      <c r="G16" s="117">
        <v>0</v>
      </c>
      <c r="H16" s="119">
        <v>0</v>
      </c>
      <c r="I16" s="120">
        <v>0</v>
      </c>
      <c r="J16" s="118">
        <v>0</v>
      </c>
      <c r="K16" s="117">
        <v>0</v>
      </c>
      <c r="L16" s="119">
        <v>0</v>
      </c>
      <c r="M16" s="117">
        <v>0</v>
      </c>
      <c r="N16" s="121">
        <v>0</v>
      </c>
      <c r="O16" s="120">
        <v>0</v>
      </c>
      <c r="P16" s="118">
        <v>0</v>
      </c>
      <c r="Q16" s="117">
        <v>0</v>
      </c>
      <c r="R16" s="119">
        <v>0</v>
      </c>
      <c r="S16" s="117">
        <v>0</v>
      </c>
      <c r="T16" s="121">
        <v>0</v>
      </c>
      <c r="U16" s="122">
        <v>0</v>
      </c>
      <c r="V16" s="118">
        <v>0</v>
      </c>
      <c r="W16" s="117">
        <v>0</v>
      </c>
      <c r="X16" s="119">
        <v>0</v>
      </c>
      <c r="Y16" s="117">
        <v>0</v>
      </c>
      <c r="Z16" s="123">
        <v>0</v>
      </c>
      <c r="AA16" s="87">
        <f t="shared" si="0"/>
        <v>0</v>
      </c>
      <c r="AB16" s="87">
        <f t="shared" si="0"/>
        <v>0</v>
      </c>
      <c r="AC16" s="87">
        <f t="shared" si="0"/>
        <v>0</v>
      </c>
      <c r="AD16" s="87">
        <f t="shared" si="0"/>
        <v>0</v>
      </c>
      <c r="AE16" s="87">
        <f t="shared" si="0"/>
        <v>0</v>
      </c>
      <c r="AF16" s="87">
        <f t="shared" si="0"/>
        <v>0</v>
      </c>
    </row>
    <row r="17" spans="2:32" s="3" customFormat="1" ht="24.75" customHeight="1">
      <c r="B17" s="7" t="s">
        <v>10</v>
      </c>
      <c r="C17" s="117">
        <v>0</v>
      </c>
      <c r="D17" s="118">
        <v>0</v>
      </c>
      <c r="E17" s="117">
        <v>0</v>
      </c>
      <c r="F17" s="119">
        <v>0</v>
      </c>
      <c r="G17" s="117">
        <v>0</v>
      </c>
      <c r="H17" s="119">
        <v>0</v>
      </c>
      <c r="I17" s="120">
        <v>0</v>
      </c>
      <c r="J17" s="118">
        <v>0</v>
      </c>
      <c r="K17" s="117">
        <v>0</v>
      </c>
      <c r="L17" s="119">
        <v>0</v>
      </c>
      <c r="M17" s="117">
        <v>0</v>
      </c>
      <c r="N17" s="121">
        <v>0</v>
      </c>
      <c r="O17" s="120">
        <v>0</v>
      </c>
      <c r="P17" s="118">
        <v>0</v>
      </c>
      <c r="Q17" s="117">
        <v>0</v>
      </c>
      <c r="R17" s="119">
        <v>0</v>
      </c>
      <c r="S17" s="117">
        <v>0</v>
      </c>
      <c r="T17" s="121">
        <v>0</v>
      </c>
      <c r="U17" s="122">
        <v>0</v>
      </c>
      <c r="V17" s="118">
        <v>0</v>
      </c>
      <c r="W17" s="117">
        <v>0</v>
      </c>
      <c r="X17" s="119">
        <v>0</v>
      </c>
      <c r="Y17" s="117">
        <v>0</v>
      </c>
      <c r="Z17" s="123">
        <v>0</v>
      </c>
      <c r="AA17" s="87">
        <f t="shared" si="0"/>
        <v>0</v>
      </c>
      <c r="AB17" s="87">
        <f t="shared" si="0"/>
        <v>0</v>
      </c>
      <c r="AC17" s="87">
        <f t="shared" si="0"/>
        <v>0</v>
      </c>
      <c r="AD17" s="87">
        <f t="shared" si="0"/>
        <v>0</v>
      </c>
      <c r="AE17" s="87">
        <f t="shared" si="0"/>
        <v>0</v>
      </c>
      <c r="AF17" s="87">
        <f t="shared" si="0"/>
        <v>0</v>
      </c>
    </row>
    <row r="18" spans="2:32" s="3" customFormat="1" ht="24.75" customHeight="1">
      <c r="B18" s="7" t="s">
        <v>9</v>
      </c>
      <c r="C18" s="124">
        <v>0</v>
      </c>
      <c r="D18" s="125">
        <v>0</v>
      </c>
      <c r="E18" s="124">
        <v>0</v>
      </c>
      <c r="F18" s="126">
        <v>0</v>
      </c>
      <c r="G18" s="124">
        <v>0</v>
      </c>
      <c r="H18" s="126">
        <v>0</v>
      </c>
      <c r="I18" s="127">
        <v>0</v>
      </c>
      <c r="J18" s="125">
        <v>0</v>
      </c>
      <c r="K18" s="124">
        <v>0</v>
      </c>
      <c r="L18" s="126">
        <v>0</v>
      </c>
      <c r="M18" s="124">
        <v>0</v>
      </c>
      <c r="N18" s="128">
        <v>0</v>
      </c>
      <c r="O18" s="127">
        <v>0</v>
      </c>
      <c r="P18" s="125">
        <v>0</v>
      </c>
      <c r="Q18" s="124">
        <v>0</v>
      </c>
      <c r="R18" s="126">
        <v>0</v>
      </c>
      <c r="S18" s="124">
        <v>0</v>
      </c>
      <c r="T18" s="128">
        <v>0</v>
      </c>
      <c r="U18" s="129">
        <v>0</v>
      </c>
      <c r="V18" s="125">
        <v>0</v>
      </c>
      <c r="W18" s="124">
        <v>0</v>
      </c>
      <c r="X18" s="126">
        <v>0</v>
      </c>
      <c r="Y18" s="124">
        <v>0</v>
      </c>
      <c r="Z18" s="130">
        <v>0</v>
      </c>
      <c r="AA18" s="87">
        <f t="shared" si="0"/>
        <v>0</v>
      </c>
      <c r="AB18" s="87">
        <f t="shared" si="0"/>
        <v>0</v>
      </c>
      <c r="AC18" s="87">
        <f t="shared" si="0"/>
        <v>0</v>
      </c>
      <c r="AD18" s="87">
        <f t="shared" si="0"/>
        <v>0</v>
      </c>
      <c r="AE18" s="87">
        <f t="shared" si="0"/>
        <v>0</v>
      </c>
      <c r="AF18" s="87">
        <f t="shared" si="0"/>
        <v>0</v>
      </c>
    </row>
    <row r="19" spans="2:32" s="3" customFormat="1" ht="24.75" customHeight="1">
      <c r="B19" s="7" t="s">
        <v>11</v>
      </c>
      <c r="C19" s="117">
        <v>0</v>
      </c>
      <c r="D19" s="118">
        <v>0</v>
      </c>
      <c r="E19" s="117">
        <v>0</v>
      </c>
      <c r="F19" s="119">
        <v>0</v>
      </c>
      <c r="G19" s="117">
        <v>0</v>
      </c>
      <c r="H19" s="119">
        <v>0</v>
      </c>
      <c r="I19" s="120">
        <v>0</v>
      </c>
      <c r="J19" s="118">
        <v>0</v>
      </c>
      <c r="K19" s="117">
        <v>0</v>
      </c>
      <c r="L19" s="119">
        <v>0</v>
      </c>
      <c r="M19" s="117">
        <v>0</v>
      </c>
      <c r="N19" s="121">
        <v>0</v>
      </c>
      <c r="O19" s="120">
        <v>0</v>
      </c>
      <c r="P19" s="118">
        <v>0</v>
      </c>
      <c r="Q19" s="117">
        <v>0</v>
      </c>
      <c r="R19" s="119">
        <v>0</v>
      </c>
      <c r="S19" s="117">
        <v>0</v>
      </c>
      <c r="T19" s="121">
        <v>0</v>
      </c>
      <c r="U19" s="122">
        <v>0</v>
      </c>
      <c r="V19" s="118">
        <v>0</v>
      </c>
      <c r="W19" s="117">
        <v>0</v>
      </c>
      <c r="X19" s="119">
        <v>0</v>
      </c>
      <c r="Y19" s="117">
        <v>0</v>
      </c>
      <c r="Z19" s="123">
        <v>0</v>
      </c>
      <c r="AA19" s="87">
        <f t="shared" si="0"/>
        <v>0</v>
      </c>
      <c r="AB19" s="87">
        <f t="shared" si="0"/>
        <v>0</v>
      </c>
      <c r="AC19" s="87">
        <f t="shared" si="0"/>
        <v>0</v>
      </c>
      <c r="AD19" s="87">
        <f t="shared" si="0"/>
        <v>0</v>
      </c>
      <c r="AE19" s="87">
        <f t="shared" si="0"/>
        <v>0</v>
      </c>
      <c r="AF19" s="87">
        <f t="shared" si="0"/>
        <v>0</v>
      </c>
    </row>
    <row r="20" spans="2:32" s="3" customFormat="1" ht="24.75" customHeight="1">
      <c r="B20" s="7" t="s">
        <v>12</v>
      </c>
      <c r="C20" s="117">
        <v>4</v>
      </c>
      <c r="D20" s="118">
        <v>731</v>
      </c>
      <c r="E20" s="117">
        <v>4</v>
      </c>
      <c r="F20" s="119">
        <v>731</v>
      </c>
      <c r="G20" s="117">
        <v>4</v>
      </c>
      <c r="H20" s="119">
        <v>731</v>
      </c>
      <c r="I20" s="120">
        <v>3</v>
      </c>
      <c r="J20" s="118">
        <v>543</v>
      </c>
      <c r="K20" s="117">
        <v>3</v>
      </c>
      <c r="L20" s="119">
        <v>543</v>
      </c>
      <c r="M20" s="117">
        <v>3</v>
      </c>
      <c r="N20" s="121">
        <v>543</v>
      </c>
      <c r="O20" s="120">
        <v>0</v>
      </c>
      <c r="P20" s="118">
        <v>0</v>
      </c>
      <c r="Q20" s="117">
        <v>0</v>
      </c>
      <c r="R20" s="119">
        <v>0</v>
      </c>
      <c r="S20" s="117">
        <v>0</v>
      </c>
      <c r="T20" s="121">
        <v>0</v>
      </c>
      <c r="U20" s="122">
        <v>0</v>
      </c>
      <c r="V20" s="118">
        <v>0</v>
      </c>
      <c r="W20" s="117">
        <v>0</v>
      </c>
      <c r="X20" s="119">
        <v>0</v>
      </c>
      <c r="Y20" s="117">
        <v>0</v>
      </c>
      <c r="Z20" s="123">
        <v>0</v>
      </c>
      <c r="AA20" s="87">
        <f t="shared" si="0"/>
        <v>7</v>
      </c>
      <c r="AB20" s="87">
        <f t="shared" si="0"/>
        <v>1274</v>
      </c>
      <c r="AC20" s="87">
        <f t="shared" si="0"/>
        <v>7</v>
      </c>
      <c r="AD20" s="87">
        <f t="shared" si="0"/>
        <v>1274</v>
      </c>
      <c r="AE20" s="87">
        <f t="shared" si="0"/>
        <v>7</v>
      </c>
      <c r="AF20" s="87">
        <f t="shared" si="0"/>
        <v>1274</v>
      </c>
    </row>
    <row r="21" spans="2:32" s="3" customFormat="1" ht="24.75" customHeight="1">
      <c r="B21" s="7" t="s">
        <v>13</v>
      </c>
      <c r="C21" s="124">
        <v>1</v>
      </c>
      <c r="D21" s="125">
        <v>150</v>
      </c>
      <c r="E21" s="124">
        <v>1</v>
      </c>
      <c r="F21" s="126">
        <v>150</v>
      </c>
      <c r="G21" s="124">
        <v>1</v>
      </c>
      <c r="H21" s="126">
        <v>150</v>
      </c>
      <c r="I21" s="127">
        <v>0</v>
      </c>
      <c r="J21" s="125">
        <v>0</v>
      </c>
      <c r="K21" s="124">
        <v>0</v>
      </c>
      <c r="L21" s="126">
        <v>0</v>
      </c>
      <c r="M21" s="124">
        <v>0</v>
      </c>
      <c r="N21" s="128">
        <v>0</v>
      </c>
      <c r="O21" s="127">
        <v>0</v>
      </c>
      <c r="P21" s="125">
        <v>0</v>
      </c>
      <c r="Q21" s="124">
        <v>0</v>
      </c>
      <c r="R21" s="126">
        <v>0</v>
      </c>
      <c r="S21" s="124">
        <v>0</v>
      </c>
      <c r="T21" s="128">
        <v>0</v>
      </c>
      <c r="U21" s="129">
        <v>0</v>
      </c>
      <c r="V21" s="125">
        <v>0</v>
      </c>
      <c r="W21" s="124">
        <v>0</v>
      </c>
      <c r="X21" s="126">
        <v>0</v>
      </c>
      <c r="Y21" s="124">
        <v>0</v>
      </c>
      <c r="Z21" s="130">
        <v>0</v>
      </c>
      <c r="AA21" s="87">
        <f t="shared" si="0"/>
        <v>1</v>
      </c>
      <c r="AB21" s="87">
        <f t="shared" si="0"/>
        <v>150</v>
      </c>
      <c r="AC21" s="87">
        <f t="shared" si="0"/>
        <v>1</v>
      </c>
      <c r="AD21" s="87">
        <f t="shared" si="0"/>
        <v>150</v>
      </c>
      <c r="AE21" s="87">
        <f t="shared" si="0"/>
        <v>1</v>
      </c>
      <c r="AF21" s="87">
        <f t="shared" si="0"/>
        <v>150</v>
      </c>
    </row>
    <row r="22" spans="2:32" s="3" customFormat="1" ht="24.75" customHeight="1">
      <c r="B22" s="7" t="s">
        <v>14</v>
      </c>
      <c r="C22" s="117">
        <v>0</v>
      </c>
      <c r="D22" s="118">
        <v>0</v>
      </c>
      <c r="E22" s="117">
        <v>0</v>
      </c>
      <c r="F22" s="119">
        <v>0</v>
      </c>
      <c r="G22" s="117">
        <v>0</v>
      </c>
      <c r="H22" s="119">
        <v>0</v>
      </c>
      <c r="I22" s="120">
        <v>0</v>
      </c>
      <c r="J22" s="118">
        <v>0</v>
      </c>
      <c r="K22" s="117">
        <v>0</v>
      </c>
      <c r="L22" s="119">
        <v>0</v>
      </c>
      <c r="M22" s="117">
        <v>0</v>
      </c>
      <c r="N22" s="121">
        <v>0</v>
      </c>
      <c r="O22" s="120">
        <v>0</v>
      </c>
      <c r="P22" s="118">
        <v>0</v>
      </c>
      <c r="Q22" s="117">
        <v>0</v>
      </c>
      <c r="R22" s="119">
        <v>0</v>
      </c>
      <c r="S22" s="117">
        <v>0</v>
      </c>
      <c r="T22" s="121">
        <v>0</v>
      </c>
      <c r="U22" s="122">
        <v>0</v>
      </c>
      <c r="V22" s="118">
        <v>0</v>
      </c>
      <c r="W22" s="117">
        <v>0</v>
      </c>
      <c r="X22" s="119">
        <v>0</v>
      </c>
      <c r="Y22" s="117">
        <v>0</v>
      </c>
      <c r="Z22" s="123">
        <v>0</v>
      </c>
      <c r="AA22" s="87">
        <f t="shared" si="0"/>
        <v>0</v>
      </c>
      <c r="AB22" s="87">
        <f t="shared" si="0"/>
        <v>0</v>
      </c>
      <c r="AC22" s="87">
        <f t="shared" si="0"/>
        <v>0</v>
      </c>
      <c r="AD22" s="87">
        <f t="shared" si="0"/>
        <v>0</v>
      </c>
      <c r="AE22" s="87">
        <f t="shared" si="0"/>
        <v>0</v>
      </c>
      <c r="AF22" s="87">
        <f t="shared" si="0"/>
        <v>0</v>
      </c>
    </row>
    <row r="23" spans="2:32" s="3" customFormat="1" ht="24.75" customHeight="1">
      <c r="B23" s="7" t="s">
        <v>15</v>
      </c>
      <c r="C23" s="117">
        <v>0</v>
      </c>
      <c r="D23" s="118">
        <v>0</v>
      </c>
      <c r="E23" s="117">
        <v>0</v>
      </c>
      <c r="F23" s="119">
        <v>0</v>
      </c>
      <c r="G23" s="117">
        <v>0</v>
      </c>
      <c r="H23" s="119">
        <v>0</v>
      </c>
      <c r="I23" s="120">
        <v>0</v>
      </c>
      <c r="J23" s="118">
        <v>0</v>
      </c>
      <c r="K23" s="117">
        <v>0</v>
      </c>
      <c r="L23" s="119">
        <v>0</v>
      </c>
      <c r="M23" s="117">
        <v>0</v>
      </c>
      <c r="N23" s="121">
        <v>0</v>
      </c>
      <c r="O23" s="120">
        <v>0</v>
      </c>
      <c r="P23" s="118">
        <v>0</v>
      </c>
      <c r="Q23" s="117">
        <v>0</v>
      </c>
      <c r="R23" s="119">
        <v>0</v>
      </c>
      <c r="S23" s="117">
        <v>0</v>
      </c>
      <c r="T23" s="121">
        <v>0</v>
      </c>
      <c r="U23" s="122">
        <v>0</v>
      </c>
      <c r="V23" s="118">
        <v>0</v>
      </c>
      <c r="W23" s="117">
        <v>0</v>
      </c>
      <c r="X23" s="119">
        <v>0</v>
      </c>
      <c r="Y23" s="117">
        <v>0</v>
      </c>
      <c r="Z23" s="123">
        <v>0</v>
      </c>
      <c r="AA23" s="87">
        <f t="shared" si="0"/>
        <v>0</v>
      </c>
      <c r="AB23" s="87">
        <f t="shared" si="0"/>
        <v>0</v>
      </c>
      <c r="AC23" s="87">
        <f t="shared" si="0"/>
        <v>0</v>
      </c>
      <c r="AD23" s="87">
        <f t="shared" si="0"/>
        <v>0</v>
      </c>
      <c r="AE23" s="87">
        <f t="shared" si="0"/>
        <v>0</v>
      </c>
      <c r="AF23" s="87">
        <f t="shared" si="0"/>
        <v>0</v>
      </c>
    </row>
    <row r="24" spans="2:32" s="3" customFormat="1" ht="24.75" customHeight="1">
      <c r="B24" s="7" t="s">
        <v>41</v>
      </c>
      <c r="C24" s="117">
        <v>1</v>
      </c>
      <c r="D24" s="118">
        <v>15</v>
      </c>
      <c r="E24" s="117">
        <v>1</v>
      </c>
      <c r="F24" s="119">
        <v>15</v>
      </c>
      <c r="G24" s="117">
        <v>1</v>
      </c>
      <c r="H24" s="119">
        <v>15</v>
      </c>
      <c r="I24" s="120">
        <v>0</v>
      </c>
      <c r="J24" s="118">
        <v>0</v>
      </c>
      <c r="K24" s="117">
        <v>0</v>
      </c>
      <c r="L24" s="119">
        <v>0</v>
      </c>
      <c r="M24" s="117">
        <v>0</v>
      </c>
      <c r="N24" s="121">
        <v>0</v>
      </c>
      <c r="O24" s="120">
        <v>0</v>
      </c>
      <c r="P24" s="118">
        <v>0</v>
      </c>
      <c r="Q24" s="117">
        <v>0</v>
      </c>
      <c r="R24" s="119">
        <v>0</v>
      </c>
      <c r="S24" s="117">
        <v>0</v>
      </c>
      <c r="T24" s="121">
        <v>0</v>
      </c>
      <c r="U24" s="122">
        <v>0</v>
      </c>
      <c r="V24" s="118">
        <v>0</v>
      </c>
      <c r="W24" s="117">
        <v>0</v>
      </c>
      <c r="X24" s="119">
        <v>0</v>
      </c>
      <c r="Y24" s="117">
        <v>0</v>
      </c>
      <c r="Z24" s="123">
        <v>0</v>
      </c>
      <c r="AA24" s="87">
        <f aca="true" t="shared" si="1" ref="AA24:AF64">SUM(C24,I24,O24,U24)</f>
        <v>1</v>
      </c>
      <c r="AB24" s="87">
        <f t="shared" si="1"/>
        <v>15</v>
      </c>
      <c r="AC24" s="87">
        <f t="shared" si="1"/>
        <v>1</v>
      </c>
      <c r="AD24" s="87">
        <f t="shared" si="1"/>
        <v>15</v>
      </c>
      <c r="AE24" s="87">
        <f t="shared" si="1"/>
        <v>1</v>
      </c>
      <c r="AF24" s="87">
        <f t="shared" si="1"/>
        <v>15</v>
      </c>
    </row>
    <row r="25" spans="2:32" s="3" customFormat="1" ht="24.75" customHeight="1">
      <c r="B25" s="7" t="s">
        <v>16</v>
      </c>
      <c r="C25" s="117">
        <v>0</v>
      </c>
      <c r="D25" s="118">
        <v>0</v>
      </c>
      <c r="E25" s="117">
        <v>0</v>
      </c>
      <c r="F25" s="119">
        <v>0</v>
      </c>
      <c r="G25" s="117">
        <v>0</v>
      </c>
      <c r="H25" s="119">
        <v>0</v>
      </c>
      <c r="I25" s="120">
        <v>0</v>
      </c>
      <c r="J25" s="118">
        <v>0</v>
      </c>
      <c r="K25" s="117">
        <v>0</v>
      </c>
      <c r="L25" s="119">
        <v>0</v>
      </c>
      <c r="M25" s="117">
        <v>0</v>
      </c>
      <c r="N25" s="121">
        <v>0</v>
      </c>
      <c r="O25" s="120">
        <v>0</v>
      </c>
      <c r="P25" s="118">
        <v>0</v>
      </c>
      <c r="Q25" s="117">
        <v>0</v>
      </c>
      <c r="R25" s="119">
        <v>0</v>
      </c>
      <c r="S25" s="117">
        <v>0</v>
      </c>
      <c r="T25" s="121">
        <v>0</v>
      </c>
      <c r="U25" s="122">
        <v>0</v>
      </c>
      <c r="V25" s="118">
        <v>0</v>
      </c>
      <c r="W25" s="117">
        <v>0</v>
      </c>
      <c r="X25" s="119">
        <v>0</v>
      </c>
      <c r="Y25" s="117">
        <v>0</v>
      </c>
      <c r="Z25" s="123">
        <v>0</v>
      </c>
      <c r="AA25" s="87">
        <f t="shared" si="1"/>
        <v>0</v>
      </c>
      <c r="AB25" s="87">
        <f t="shared" si="1"/>
        <v>0</v>
      </c>
      <c r="AC25" s="87">
        <f t="shared" si="1"/>
        <v>0</v>
      </c>
      <c r="AD25" s="87">
        <f t="shared" si="1"/>
        <v>0</v>
      </c>
      <c r="AE25" s="87">
        <f t="shared" si="1"/>
        <v>0</v>
      </c>
      <c r="AF25" s="87">
        <f t="shared" si="1"/>
        <v>0</v>
      </c>
    </row>
    <row r="26" spans="2:32" s="3" customFormat="1" ht="24.75" customHeight="1">
      <c r="B26" s="7" t="s">
        <v>17</v>
      </c>
      <c r="C26" s="124">
        <v>0</v>
      </c>
      <c r="D26" s="125">
        <v>0</v>
      </c>
      <c r="E26" s="124">
        <v>0</v>
      </c>
      <c r="F26" s="126">
        <v>0</v>
      </c>
      <c r="G26" s="124">
        <v>0</v>
      </c>
      <c r="H26" s="126">
        <v>0</v>
      </c>
      <c r="I26" s="127">
        <v>0</v>
      </c>
      <c r="J26" s="125">
        <v>0</v>
      </c>
      <c r="K26" s="124">
        <v>0</v>
      </c>
      <c r="L26" s="126">
        <v>0</v>
      </c>
      <c r="M26" s="124">
        <v>0</v>
      </c>
      <c r="N26" s="128">
        <v>0</v>
      </c>
      <c r="O26" s="127">
        <v>0</v>
      </c>
      <c r="P26" s="125">
        <v>0</v>
      </c>
      <c r="Q26" s="124">
        <v>0</v>
      </c>
      <c r="R26" s="126">
        <v>0</v>
      </c>
      <c r="S26" s="124">
        <v>0</v>
      </c>
      <c r="T26" s="128">
        <v>0</v>
      </c>
      <c r="U26" s="129">
        <v>0</v>
      </c>
      <c r="V26" s="125">
        <v>0</v>
      </c>
      <c r="W26" s="124">
        <v>0</v>
      </c>
      <c r="X26" s="126">
        <v>0</v>
      </c>
      <c r="Y26" s="124">
        <v>0</v>
      </c>
      <c r="Z26" s="130">
        <v>0</v>
      </c>
      <c r="AA26" s="87">
        <f t="shared" si="1"/>
        <v>0</v>
      </c>
      <c r="AB26" s="87">
        <f t="shared" si="1"/>
        <v>0</v>
      </c>
      <c r="AC26" s="87">
        <f t="shared" si="1"/>
        <v>0</v>
      </c>
      <c r="AD26" s="87">
        <f t="shared" si="1"/>
        <v>0</v>
      </c>
      <c r="AE26" s="87">
        <f t="shared" si="1"/>
        <v>0</v>
      </c>
      <c r="AF26" s="87">
        <f t="shared" si="1"/>
        <v>0</v>
      </c>
    </row>
    <row r="27" spans="2:32" s="3" customFormat="1" ht="24.75" customHeight="1">
      <c r="B27" s="7" t="s">
        <v>18</v>
      </c>
      <c r="C27" s="124">
        <v>0</v>
      </c>
      <c r="D27" s="125">
        <v>0</v>
      </c>
      <c r="E27" s="124">
        <v>0</v>
      </c>
      <c r="F27" s="126">
        <v>0</v>
      </c>
      <c r="G27" s="124">
        <v>0</v>
      </c>
      <c r="H27" s="126">
        <v>0</v>
      </c>
      <c r="I27" s="127">
        <v>0</v>
      </c>
      <c r="J27" s="125">
        <v>0</v>
      </c>
      <c r="K27" s="124">
        <v>0</v>
      </c>
      <c r="L27" s="126">
        <v>0</v>
      </c>
      <c r="M27" s="124">
        <v>0</v>
      </c>
      <c r="N27" s="128">
        <v>0</v>
      </c>
      <c r="O27" s="127">
        <v>0</v>
      </c>
      <c r="P27" s="125">
        <v>0</v>
      </c>
      <c r="Q27" s="124">
        <v>0</v>
      </c>
      <c r="R27" s="126">
        <v>0</v>
      </c>
      <c r="S27" s="124">
        <v>0</v>
      </c>
      <c r="T27" s="128">
        <v>0</v>
      </c>
      <c r="U27" s="129">
        <v>0</v>
      </c>
      <c r="V27" s="125">
        <v>0</v>
      </c>
      <c r="W27" s="124">
        <v>0</v>
      </c>
      <c r="X27" s="126">
        <v>0</v>
      </c>
      <c r="Y27" s="124">
        <v>0</v>
      </c>
      <c r="Z27" s="130">
        <v>0</v>
      </c>
      <c r="AA27" s="87">
        <f t="shared" si="1"/>
        <v>0</v>
      </c>
      <c r="AB27" s="87">
        <f t="shared" si="1"/>
        <v>0</v>
      </c>
      <c r="AC27" s="87">
        <f t="shared" si="1"/>
        <v>0</v>
      </c>
      <c r="AD27" s="87">
        <f t="shared" si="1"/>
        <v>0</v>
      </c>
      <c r="AE27" s="87">
        <f t="shared" si="1"/>
        <v>0</v>
      </c>
      <c r="AF27" s="87">
        <f t="shared" si="1"/>
        <v>0</v>
      </c>
    </row>
    <row r="28" spans="2:32" s="3" customFormat="1" ht="24.75" customHeight="1">
      <c r="B28" s="7" t="s">
        <v>19</v>
      </c>
      <c r="C28" s="124">
        <v>0</v>
      </c>
      <c r="D28" s="125">
        <v>0</v>
      </c>
      <c r="E28" s="124">
        <v>0</v>
      </c>
      <c r="F28" s="126">
        <v>0</v>
      </c>
      <c r="G28" s="124">
        <v>0</v>
      </c>
      <c r="H28" s="126">
        <v>0</v>
      </c>
      <c r="I28" s="127">
        <v>0</v>
      </c>
      <c r="J28" s="125">
        <v>0</v>
      </c>
      <c r="K28" s="124">
        <v>0</v>
      </c>
      <c r="L28" s="126">
        <v>0</v>
      </c>
      <c r="M28" s="124">
        <v>0</v>
      </c>
      <c r="N28" s="128">
        <v>0</v>
      </c>
      <c r="O28" s="127">
        <v>0</v>
      </c>
      <c r="P28" s="125">
        <v>0</v>
      </c>
      <c r="Q28" s="124">
        <v>0</v>
      </c>
      <c r="R28" s="126">
        <v>0</v>
      </c>
      <c r="S28" s="124">
        <v>0</v>
      </c>
      <c r="T28" s="128">
        <v>0</v>
      </c>
      <c r="U28" s="129">
        <v>0</v>
      </c>
      <c r="V28" s="125">
        <v>0</v>
      </c>
      <c r="W28" s="124">
        <v>0</v>
      </c>
      <c r="X28" s="126">
        <v>0</v>
      </c>
      <c r="Y28" s="124">
        <v>0</v>
      </c>
      <c r="Z28" s="130">
        <v>0</v>
      </c>
      <c r="AA28" s="87">
        <f t="shared" si="1"/>
        <v>0</v>
      </c>
      <c r="AB28" s="87">
        <f t="shared" si="1"/>
        <v>0</v>
      </c>
      <c r="AC28" s="87">
        <f t="shared" si="1"/>
        <v>0</v>
      </c>
      <c r="AD28" s="87">
        <f t="shared" si="1"/>
        <v>0</v>
      </c>
      <c r="AE28" s="87">
        <f t="shared" si="1"/>
        <v>0</v>
      </c>
      <c r="AF28" s="87">
        <f t="shared" si="1"/>
        <v>0</v>
      </c>
    </row>
    <row r="29" spans="2:32" s="3" customFormat="1" ht="24.75" customHeight="1">
      <c r="B29" s="7" t="s">
        <v>20</v>
      </c>
      <c r="C29" s="117">
        <v>0</v>
      </c>
      <c r="D29" s="118">
        <v>0</v>
      </c>
      <c r="E29" s="117">
        <v>0</v>
      </c>
      <c r="F29" s="119">
        <v>0</v>
      </c>
      <c r="G29" s="117">
        <v>0</v>
      </c>
      <c r="H29" s="119">
        <v>0</v>
      </c>
      <c r="I29" s="120">
        <v>0</v>
      </c>
      <c r="J29" s="118">
        <v>0</v>
      </c>
      <c r="K29" s="117">
        <v>0</v>
      </c>
      <c r="L29" s="119">
        <v>0</v>
      </c>
      <c r="M29" s="117">
        <v>0</v>
      </c>
      <c r="N29" s="121">
        <v>0</v>
      </c>
      <c r="O29" s="120">
        <v>0</v>
      </c>
      <c r="P29" s="118">
        <v>0</v>
      </c>
      <c r="Q29" s="117">
        <v>0</v>
      </c>
      <c r="R29" s="119">
        <v>0</v>
      </c>
      <c r="S29" s="117">
        <v>0</v>
      </c>
      <c r="T29" s="121">
        <v>0</v>
      </c>
      <c r="U29" s="122">
        <v>0</v>
      </c>
      <c r="V29" s="118">
        <v>0</v>
      </c>
      <c r="W29" s="117">
        <v>0</v>
      </c>
      <c r="X29" s="119">
        <v>0</v>
      </c>
      <c r="Y29" s="117">
        <v>0</v>
      </c>
      <c r="Z29" s="123">
        <v>0</v>
      </c>
      <c r="AA29" s="87">
        <f t="shared" si="1"/>
        <v>0</v>
      </c>
      <c r="AB29" s="87">
        <f t="shared" si="1"/>
        <v>0</v>
      </c>
      <c r="AC29" s="87">
        <f t="shared" si="1"/>
        <v>0</v>
      </c>
      <c r="AD29" s="87">
        <f t="shared" si="1"/>
        <v>0</v>
      </c>
      <c r="AE29" s="87">
        <f t="shared" si="1"/>
        <v>0</v>
      </c>
      <c r="AF29" s="87">
        <f t="shared" si="1"/>
        <v>0</v>
      </c>
    </row>
    <row r="30" spans="2:32" s="3" customFormat="1" ht="24.75" customHeight="1">
      <c r="B30" s="7" t="s">
        <v>21</v>
      </c>
      <c r="C30" s="117">
        <v>0</v>
      </c>
      <c r="D30" s="118">
        <v>0</v>
      </c>
      <c r="E30" s="117">
        <v>0</v>
      </c>
      <c r="F30" s="119">
        <v>0</v>
      </c>
      <c r="G30" s="117">
        <v>0</v>
      </c>
      <c r="H30" s="119">
        <v>0</v>
      </c>
      <c r="I30" s="120">
        <v>0</v>
      </c>
      <c r="J30" s="118">
        <v>0</v>
      </c>
      <c r="K30" s="117">
        <v>0</v>
      </c>
      <c r="L30" s="119">
        <v>0</v>
      </c>
      <c r="M30" s="117">
        <v>0</v>
      </c>
      <c r="N30" s="121">
        <v>0</v>
      </c>
      <c r="O30" s="120">
        <v>0</v>
      </c>
      <c r="P30" s="118">
        <v>0</v>
      </c>
      <c r="Q30" s="117">
        <v>0</v>
      </c>
      <c r="R30" s="119">
        <v>0</v>
      </c>
      <c r="S30" s="117">
        <v>0</v>
      </c>
      <c r="T30" s="121">
        <v>0</v>
      </c>
      <c r="U30" s="122">
        <v>0</v>
      </c>
      <c r="V30" s="118">
        <v>0</v>
      </c>
      <c r="W30" s="117">
        <v>0</v>
      </c>
      <c r="X30" s="119">
        <v>0</v>
      </c>
      <c r="Y30" s="117">
        <v>0</v>
      </c>
      <c r="Z30" s="123">
        <v>0</v>
      </c>
      <c r="AA30" s="87">
        <f t="shared" si="1"/>
        <v>0</v>
      </c>
      <c r="AB30" s="87">
        <f t="shared" si="1"/>
        <v>0</v>
      </c>
      <c r="AC30" s="87">
        <f t="shared" si="1"/>
        <v>0</v>
      </c>
      <c r="AD30" s="87">
        <f t="shared" si="1"/>
        <v>0</v>
      </c>
      <c r="AE30" s="87">
        <f t="shared" si="1"/>
        <v>0</v>
      </c>
      <c r="AF30" s="87">
        <f t="shared" si="1"/>
        <v>0</v>
      </c>
    </row>
    <row r="31" spans="2:32" s="3" customFormat="1" ht="24.75" customHeight="1">
      <c r="B31" s="7" t="s">
        <v>23</v>
      </c>
      <c r="C31" s="117">
        <v>0</v>
      </c>
      <c r="D31" s="118">
        <v>0</v>
      </c>
      <c r="E31" s="117">
        <v>0</v>
      </c>
      <c r="F31" s="119">
        <v>0</v>
      </c>
      <c r="G31" s="117">
        <v>0</v>
      </c>
      <c r="H31" s="119">
        <v>0</v>
      </c>
      <c r="I31" s="120">
        <v>0</v>
      </c>
      <c r="J31" s="118">
        <v>0</v>
      </c>
      <c r="K31" s="117">
        <v>0</v>
      </c>
      <c r="L31" s="119">
        <v>0</v>
      </c>
      <c r="M31" s="117">
        <v>0</v>
      </c>
      <c r="N31" s="121">
        <v>0</v>
      </c>
      <c r="O31" s="120">
        <v>0</v>
      </c>
      <c r="P31" s="118">
        <v>0</v>
      </c>
      <c r="Q31" s="117">
        <v>0</v>
      </c>
      <c r="R31" s="119">
        <v>0</v>
      </c>
      <c r="S31" s="117">
        <v>0</v>
      </c>
      <c r="T31" s="121">
        <v>0</v>
      </c>
      <c r="U31" s="122">
        <v>0</v>
      </c>
      <c r="V31" s="118">
        <v>0</v>
      </c>
      <c r="W31" s="117">
        <v>0</v>
      </c>
      <c r="X31" s="119">
        <v>0</v>
      </c>
      <c r="Y31" s="117">
        <v>0</v>
      </c>
      <c r="Z31" s="123">
        <v>0</v>
      </c>
      <c r="AA31" s="87">
        <f t="shared" si="1"/>
        <v>0</v>
      </c>
      <c r="AB31" s="87">
        <f t="shared" si="1"/>
        <v>0</v>
      </c>
      <c r="AC31" s="87">
        <f t="shared" si="1"/>
        <v>0</v>
      </c>
      <c r="AD31" s="87">
        <f t="shared" si="1"/>
        <v>0</v>
      </c>
      <c r="AE31" s="87">
        <f t="shared" si="1"/>
        <v>0</v>
      </c>
      <c r="AF31" s="87">
        <f t="shared" si="1"/>
        <v>0</v>
      </c>
    </row>
    <row r="32" spans="2:32" s="3" customFormat="1" ht="24.75" customHeight="1">
      <c r="B32" s="7" t="s">
        <v>22</v>
      </c>
      <c r="C32" s="117">
        <v>0</v>
      </c>
      <c r="D32" s="118">
        <v>0</v>
      </c>
      <c r="E32" s="117">
        <v>0</v>
      </c>
      <c r="F32" s="119">
        <v>0</v>
      </c>
      <c r="G32" s="117">
        <v>0</v>
      </c>
      <c r="H32" s="119">
        <v>0</v>
      </c>
      <c r="I32" s="120">
        <v>0</v>
      </c>
      <c r="J32" s="118">
        <v>0</v>
      </c>
      <c r="K32" s="117">
        <v>0</v>
      </c>
      <c r="L32" s="119">
        <v>0</v>
      </c>
      <c r="M32" s="117">
        <v>0</v>
      </c>
      <c r="N32" s="121">
        <v>0</v>
      </c>
      <c r="O32" s="120">
        <v>0</v>
      </c>
      <c r="P32" s="118">
        <v>0</v>
      </c>
      <c r="Q32" s="117">
        <v>0</v>
      </c>
      <c r="R32" s="119">
        <v>0</v>
      </c>
      <c r="S32" s="117">
        <v>0</v>
      </c>
      <c r="T32" s="121">
        <v>0</v>
      </c>
      <c r="U32" s="122">
        <v>0</v>
      </c>
      <c r="V32" s="118">
        <v>0</v>
      </c>
      <c r="W32" s="117">
        <v>0</v>
      </c>
      <c r="X32" s="119">
        <v>0</v>
      </c>
      <c r="Y32" s="117">
        <v>0</v>
      </c>
      <c r="Z32" s="123">
        <v>0</v>
      </c>
      <c r="AA32" s="87">
        <f t="shared" si="1"/>
        <v>0</v>
      </c>
      <c r="AB32" s="87">
        <f t="shared" si="1"/>
        <v>0</v>
      </c>
      <c r="AC32" s="87">
        <f t="shared" si="1"/>
        <v>0</v>
      </c>
      <c r="AD32" s="87">
        <f t="shared" si="1"/>
        <v>0</v>
      </c>
      <c r="AE32" s="87">
        <f t="shared" si="1"/>
        <v>0</v>
      </c>
      <c r="AF32" s="87">
        <f t="shared" si="1"/>
        <v>0</v>
      </c>
    </row>
    <row r="33" spans="2:32" s="3" customFormat="1" ht="24.75" customHeight="1">
      <c r="B33" s="7" t="s">
        <v>24</v>
      </c>
      <c r="C33" s="124">
        <v>0</v>
      </c>
      <c r="D33" s="125">
        <v>0</v>
      </c>
      <c r="E33" s="124">
        <v>0</v>
      </c>
      <c r="F33" s="126">
        <v>0</v>
      </c>
      <c r="G33" s="124">
        <v>0</v>
      </c>
      <c r="H33" s="126">
        <v>0</v>
      </c>
      <c r="I33" s="127">
        <v>0</v>
      </c>
      <c r="J33" s="126">
        <v>0</v>
      </c>
      <c r="K33" s="124">
        <v>0</v>
      </c>
      <c r="L33" s="126">
        <v>0</v>
      </c>
      <c r="M33" s="124">
        <v>0</v>
      </c>
      <c r="N33" s="128">
        <v>0</v>
      </c>
      <c r="O33" s="127">
        <v>0</v>
      </c>
      <c r="P33" s="126">
        <v>0</v>
      </c>
      <c r="Q33" s="124">
        <v>0</v>
      </c>
      <c r="R33" s="126">
        <v>0</v>
      </c>
      <c r="S33" s="124">
        <v>0</v>
      </c>
      <c r="T33" s="128">
        <v>0</v>
      </c>
      <c r="U33" s="129">
        <v>0</v>
      </c>
      <c r="V33" s="126">
        <v>0</v>
      </c>
      <c r="W33" s="124">
        <v>0</v>
      </c>
      <c r="X33" s="126">
        <v>0</v>
      </c>
      <c r="Y33" s="124">
        <v>0</v>
      </c>
      <c r="Z33" s="130">
        <v>0</v>
      </c>
      <c r="AA33" s="87">
        <f t="shared" si="1"/>
        <v>0</v>
      </c>
      <c r="AB33" s="87">
        <f t="shared" si="1"/>
        <v>0</v>
      </c>
      <c r="AC33" s="87">
        <f t="shared" si="1"/>
        <v>0</v>
      </c>
      <c r="AD33" s="87">
        <f t="shared" si="1"/>
        <v>0</v>
      </c>
      <c r="AE33" s="87">
        <f t="shared" si="1"/>
        <v>0</v>
      </c>
      <c r="AF33" s="87">
        <f t="shared" si="1"/>
        <v>0</v>
      </c>
    </row>
    <row r="34" spans="2:32" s="3" customFormat="1" ht="24.75" customHeight="1">
      <c r="B34" s="7" t="s">
        <v>25</v>
      </c>
      <c r="C34" s="124">
        <v>0</v>
      </c>
      <c r="D34" s="125">
        <v>0</v>
      </c>
      <c r="E34" s="124">
        <v>0</v>
      </c>
      <c r="F34" s="126">
        <v>0</v>
      </c>
      <c r="G34" s="124">
        <v>0</v>
      </c>
      <c r="H34" s="126">
        <v>0</v>
      </c>
      <c r="I34" s="127">
        <v>0</v>
      </c>
      <c r="J34" s="125">
        <v>0</v>
      </c>
      <c r="K34" s="124">
        <v>0</v>
      </c>
      <c r="L34" s="126">
        <v>0</v>
      </c>
      <c r="M34" s="124">
        <v>0</v>
      </c>
      <c r="N34" s="128">
        <v>0</v>
      </c>
      <c r="O34" s="127">
        <v>0</v>
      </c>
      <c r="P34" s="125">
        <v>0</v>
      </c>
      <c r="Q34" s="124">
        <v>0</v>
      </c>
      <c r="R34" s="126">
        <v>0</v>
      </c>
      <c r="S34" s="124">
        <v>0</v>
      </c>
      <c r="T34" s="128">
        <v>0</v>
      </c>
      <c r="U34" s="129">
        <v>0</v>
      </c>
      <c r="V34" s="125">
        <v>0</v>
      </c>
      <c r="W34" s="124">
        <v>0</v>
      </c>
      <c r="X34" s="126">
        <v>0</v>
      </c>
      <c r="Y34" s="124">
        <v>0</v>
      </c>
      <c r="Z34" s="130">
        <v>0</v>
      </c>
      <c r="AA34" s="87">
        <f t="shared" si="1"/>
        <v>0</v>
      </c>
      <c r="AB34" s="87">
        <f t="shared" si="1"/>
        <v>0</v>
      </c>
      <c r="AC34" s="87">
        <f t="shared" si="1"/>
        <v>0</v>
      </c>
      <c r="AD34" s="87">
        <f t="shared" si="1"/>
        <v>0</v>
      </c>
      <c r="AE34" s="87">
        <f t="shared" si="1"/>
        <v>0</v>
      </c>
      <c r="AF34" s="87">
        <f t="shared" si="1"/>
        <v>0</v>
      </c>
    </row>
    <row r="35" spans="2:32" s="3" customFormat="1" ht="24.75" customHeight="1">
      <c r="B35" s="7" t="s">
        <v>27</v>
      </c>
      <c r="C35" s="117">
        <v>0</v>
      </c>
      <c r="D35" s="118">
        <v>0</v>
      </c>
      <c r="E35" s="117">
        <v>0</v>
      </c>
      <c r="F35" s="119">
        <v>0</v>
      </c>
      <c r="G35" s="117">
        <v>0</v>
      </c>
      <c r="H35" s="119">
        <v>0</v>
      </c>
      <c r="I35" s="120">
        <v>0</v>
      </c>
      <c r="J35" s="118">
        <v>0</v>
      </c>
      <c r="K35" s="117">
        <v>0</v>
      </c>
      <c r="L35" s="119">
        <v>0</v>
      </c>
      <c r="M35" s="117">
        <v>0</v>
      </c>
      <c r="N35" s="121">
        <v>0</v>
      </c>
      <c r="O35" s="120">
        <v>0</v>
      </c>
      <c r="P35" s="118">
        <v>0</v>
      </c>
      <c r="Q35" s="117">
        <v>0</v>
      </c>
      <c r="R35" s="119">
        <v>0</v>
      </c>
      <c r="S35" s="117">
        <v>0</v>
      </c>
      <c r="T35" s="121">
        <v>0</v>
      </c>
      <c r="U35" s="122">
        <v>0</v>
      </c>
      <c r="V35" s="118">
        <v>0</v>
      </c>
      <c r="W35" s="117">
        <v>0</v>
      </c>
      <c r="X35" s="119">
        <v>0</v>
      </c>
      <c r="Y35" s="117">
        <v>0</v>
      </c>
      <c r="Z35" s="123">
        <v>0</v>
      </c>
      <c r="AA35" s="87">
        <f t="shared" si="1"/>
        <v>0</v>
      </c>
      <c r="AB35" s="87">
        <f t="shared" si="1"/>
        <v>0</v>
      </c>
      <c r="AC35" s="87">
        <f t="shared" si="1"/>
        <v>0</v>
      </c>
      <c r="AD35" s="87">
        <f t="shared" si="1"/>
        <v>0</v>
      </c>
      <c r="AE35" s="87">
        <f t="shared" si="1"/>
        <v>0</v>
      </c>
      <c r="AF35" s="87">
        <f t="shared" si="1"/>
        <v>0</v>
      </c>
    </row>
    <row r="36" spans="2:32" s="3" customFormat="1" ht="24.75" customHeight="1">
      <c r="B36" s="7" t="s">
        <v>26</v>
      </c>
      <c r="C36" s="117">
        <v>0</v>
      </c>
      <c r="D36" s="118">
        <v>0</v>
      </c>
      <c r="E36" s="117">
        <v>0</v>
      </c>
      <c r="F36" s="119">
        <v>0</v>
      </c>
      <c r="G36" s="117">
        <v>0</v>
      </c>
      <c r="H36" s="119">
        <v>0</v>
      </c>
      <c r="I36" s="120">
        <v>0</v>
      </c>
      <c r="J36" s="118">
        <v>0</v>
      </c>
      <c r="K36" s="117">
        <v>0</v>
      </c>
      <c r="L36" s="119">
        <v>0</v>
      </c>
      <c r="M36" s="117">
        <v>0</v>
      </c>
      <c r="N36" s="121">
        <v>0</v>
      </c>
      <c r="O36" s="120">
        <v>0</v>
      </c>
      <c r="P36" s="118">
        <v>0</v>
      </c>
      <c r="Q36" s="117">
        <v>0</v>
      </c>
      <c r="R36" s="119">
        <v>0</v>
      </c>
      <c r="S36" s="117">
        <v>0</v>
      </c>
      <c r="T36" s="121">
        <v>0</v>
      </c>
      <c r="U36" s="122">
        <v>0</v>
      </c>
      <c r="V36" s="118">
        <v>0</v>
      </c>
      <c r="W36" s="117">
        <v>0</v>
      </c>
      <c r="X36" s="119">
        <v>0</v>
      </c>
      <c r="Y36" s="117">
        <v>0</v>
      </c>
      <c r="Z36" s="123">
        <v>0</v>
      </c>
      <c r="AA36" s="87">
        <f t="shared" si="1"/>
        <v>0</v>
      </c>
      <c r="AB36" s="87">
        <f t="shared" si="1"/>
        <v>0</v>
      </c>
      <c r="AC36" s="87">
        <f t="shared" si="1"/>
        <v>0</v>
      </c>
      <c r="AD36" s="87">
        <f t="shared" si="1"/>
        <v>0</v>
      </c>
      <c r="AE36" s="87">
        <f t="shared" si="1"/>
        <v>0</v>
      </c>
      <c r="AF36" s="87">
        <f t="shared" si="1"/>
        <v>0</v>
      </c>
    </row>
    <row r="37" spans="2:32" s="3" customFormat="1" ht="24.75" customHeight="1">
      <c r="B37" s="7" t="s">
        <v>28</v>
      </c>
      <c r="C37" s="117">
        <v>0</v>
      </c>
      <c r="D37" s="118">
        <v>0</v>
      </c>
      <c r="E37" s="117">
        <v>0</v>
      </c>
      <c r="F37" s="119">
        <v>0</v>
      </c>
      <c r="G37" s="117">
        <v>0</v>
      </c>
      <c r="H37" s="119">
        <v>0</v>
      </c>
      <c r="I37" s="120">
        <v>0</v>
      </c>
      <c r="J37" s="118">
        <v>0</v>
      </c>
      <c r="K37" s="117">
        <v>0</v>
      </c>
      <c r="L37" s="119">
        <v>0</v>
      </c>
      <c r="M37" s="117">
        <v>0</v>
      </c>
      <c r="N37" s="121">
        <v>0</v>
      </c>
      <c r="O37" s="120">
        <v>0</v>
      </c>
      <c r="P37" s="118">
        <v>0</v>
      </c>
      <c r="Q37" s="117">
        <v>0</v>
      </c>
      <c r="R37" s="119">
        <v>0</v>
      </c>
      <c r="S37" s="117">
        <v>0</v>
      </c>
      <c r="T37" s="121">
        <v>0</v>
      </c>
      <c r="U37" s="122">
        <v>0</v>
      </c>
      <c r="V37" s="118">
        <v>0</v>
      </c>
      <c r="W37" s="117">
        <v>0</v>
      </c>
      <c r="X37" s="119">
        <v>0</v>
      </c>
      <c r="Y37" s="117">
        <v>0</v>
      </c>
      <c r="Z37" s="123">
        <v>0</v>
      </c>
      <c r="AA37" s="87">
        <f t="shared" si="1"/>
        <v>0</v>
      </c>
      <c r="AB37" s="87">
        <f t="shared" si="1"/>
        <v>0</v>
      </c>
      <c r="AC37" s="87">
        <f t="shared" si="1"/>
        <v>0</v>
      </c>
      <c r="AD37" s="87">
        <f t="shared" si="1"/>
        <v>0</v>
      </c>
      <c r="AE37" s="87">
        <f t="shared" si="1"/>
        <v>0</v>
      </c>
      <c r="AF37" s="87">
        <f t="shared" si="1"/>
        <v>0</v>
      </c>
    </row>
    <row r="38" spans="2:32" s="3" customFormat="1" ht="24.75" customHeight="1">
      <c r="B38" s="7" t="s">
        <v>0</v>
      </c>
      <c r="C38" s="117">
        <v>0</v>
      </c>
      <c r="D38" s="118">
        <v>0</v>
      </c>
      <c r="E38" s="117">
        <v>0</v>
      </c>
      <c r="F38" s="119">
        <v>0</v>
      </c>
      <c r="G38" s="117">
        <v>0</v>
      </c>
      <c r="H38" s="119">
        <v>0</v>
      </c>
      <c r="I38" s="120">
        <v>0</v>
      </c>
      <c r="J38" s="118">
        <v>0</v>
      </c>
      <c r="K38" s="117">
        <v>0</v>
      </c>
      <c r="L38" s="119">
        <v>0</v>
      </c>
      <c r="M38" s="117">
        <v>0</v>
      </c>
      <c r="N38" s="121">
        <v>0</v>
      </c>
      <c r="O38" s="120">
        <v>0</v>
      </c>
      <c r="P38" s="118">
        <v>0</v>
      </c>
      <c r="Q38" s="117">
        <v>0</v>
      </c>
      <c r="R38" s="119">
        <v>0</v>
      </c>
      <c r="S38" s="117">
        <v>0</v>
      </c>
      <c r="T38" s="121">
        <v>0</v>
      </c>
      <c r="U38" s="122">
        <v>0</v>
      </c>
      <c r="V38" s="118">
        <v>0</v>
      </c>
      <c r="W38" s="117">
        <v>0</v>
      </c>
      <c r="X38" s="119">
        <v>0</v>
      </c>
      <c r="Y38" s="117">
        <v>0</v>
      </c>
      <c r="Z38" s="123">
        <v>0</v>
      </c>
      <c r="AA38" s="87">
        <f t="shared" si="1"/>
        <v>0</v>
      </c>
      <c r="AB38" s="87">
        <f t="shared" si="1"/>
        <v>0</v>
      </c>
      <c r="AC38" s="87">
        <f t="shared" si="1"/>
        <v>0</v>
      </c>
      <c r="AD38" s="87">
        <f t="shared" si="1"/>
        <v>0</v>
      </c>
      <c r="AE38" s="87">
        <f t="shared" si="1"/>
        <v>0</v>
      </c>
      <c r="AF38" s="87">
        <f t="shared" si="1"/>
        <v>0</v>
      </c>
    </row>
    <row r="39" spans="2:32" s="3" customFormat="1" ht="24.75" customHeight="1">
      <c r="B39" s="7" t="s">
        <v>29</v>
      </c>
      <c r="C39" s="117">
        <v>0</v>
      </c>
      <c r="D39" s="118">
        <v>0</v>
      </c>
      <c r="E39" s="117">
        <v>0</v>
      </c>
      <c r="F39" s="119">
        <v>0</v>
      </c>
      <c r="G39" s="117">
        <v>0</v>
      </c>
      <c r="H39" s="119">
        <v>0</v>
      </c>
      <c r="I39" s="120">
        <v>0</v>
      </c>
      <c r="J39" s="118">
        <v>0</v>
      </c>
      <c r="K39" s="117">
        <v>0</v>
      </c>
      <c r="L39" s="119">
        <v>0</v>
      </c>
      <c r="M39" s="117">
        <v>0</v>
      </c>
      <c r="N39" s="121">
        <v>0</v>
      </c>
      <c r="O39" s="120">
        <v>0</v>
      </c>
      <c r="P39" s="118">
        <v>0</v>
      </c>
      <c r="Q39" s="117">
        <v>0</v>
      </c>
      <c r="R39" s="119">
        <v>0</v>
      </c>
      <c r="S39" s="117">
        <v>0</v>
      </c>
      <c r="T39" s="121">
        <v>0</v>
      </c>
      <c r="U39" s="122">
        <v>0</v>
      </c>
      <c r="V39" s="118">
        <v>0</v>
      </c>
      <c r="W39" s="117">
        <v>0</v>
      </c>
      <c r="X39" s="119">
        <v>0</v>
      </c>
      <c r="Y39" s="117">
        <v>0</v>
      </c>
      <c r="Z39" s="123">
        <v>0</v>
      </c>
      <c r="AA39" s="87">
        <f t="shared" si="1"/>
        <v>0</v>
      </c>
      <c r="AB39" s="87">
        <f t="shared" si="1"/>
        <v>0</v>
      </c>
      <c r="AC39" s="87">
        <f t="shared" si="1"/>
        <v>0</v>
      </c>
      <c r="AD39" s="87">
        <f t="shared" si="1"/>
        <v>0</v>
      </c>
      <c r="AE39" s="87">
        <f t="shared" si="1"/>
        <v>0</v>
      </c>
      <c r="AF39" s="87">
        <f t="shared" si="1"/>
        <v>0</v>
      </c>
    </row>
    <row r="40" spans="2:32" s="3" customFormat="1" ht="24.75" customHeight="1">
      <c r="B40" s="7" t="s">
        <v>30</v>
      </c>
      <c r="C40" s="117">
        <v>0</v>
      </c>
      <c r="D40" s="118">
        <v>0</v>
      </c>
      <c r="E40" s="117">
        <v>0</v>
      </c>
      <c r="F40" s="119">
        <v>0</v>
      </c>
      <c r="G40" s="117">
        <v>1</v>
      </c>
      <c r="H40" s="119">
        <v>192</v>
      </c>
      <c r="I40" s="120">
        <v>0</v>
      </c>
      <c r="J40" s="118">
        <v>0</v>
      </c>
      <c r="K40" s="117">
        <v>0</v>
      </c>
      <c r="L40" s="119">
        <v>0</v>
      </c>
      <c r="M40" s="117">
        <v>1</v>
      </c>
      <c r="N40" s="121">
        <v>192</v>
      </c>
      <c r="O40" s="120">
        <v>0</v>
      </c>
      <c r="P40" s="118">
        <v>0</v>
      </c>
      <c r="Q40" s="117">
        <v>0</v>
      </c>
      <c r="R40" s="119">
        <v>0</v>
      </c>
      <c r="S40" s="117">
        <v>1</v>
      </c>
      <c r="T40" s="121">
        <v>192</v>
      </c>
      <c r="U40" s="122">
        <v>0</v>
      </c>
      <c r="V40" s="118">
        <v>0</v>
      </c>
      <c r="W40" s="117">
        <v>0</v>
      </c>
      <c r="X40" s="119">
        <v>0</v>
      </c>
      <c r="Y40" s="117">
        <v>1</v>
      </c>
      <c r="Z40" s="123">
        <v>192</v>
      </c>
      <c r="AA40" s="87">
        <f t="shared" si="1"/>
        <v>0</v>
      </c>
      <c r="AB40" s="87">
        <f t="shared" si="1"/>
        <v>0</v>
      </c>
      <c r="AC40" s="87">
        <f t="shared" si="1"/>
        <v>0</v>
      </c>
      <c r="AD40" s="87">
        <f t="shared" si="1"/>
        <v>0</v>
      </c>
      <c r="AE40" s="87">
        <f t="shared" si="1"/>
        <v>4</v>
      </c>
      <c r="AF40" s="87">
        <f t="shared" si="1"/>
        <v>768</v>
      </c>
    </row>
    <row r="41" spans="2:32" s="3" customFormat="1" ht="24.75" customHeight="1">
      <c r="B41" s="7" t="s">
        <v>31</v>
      </c>
      <c r="C41" s="124">
        <v>0</v>
      </c>
      <c r="D41" s="125">
        <v>0</v>
      </c>
      <c r="E41" s="124">
        <v>0</v>
      </c>
      <c r="F41" s="126">
        <v>0</v>
      </c>
      <c r="G41" s="124">
        <v>0</v>
      </c>
      <c r="H41" s="126">
        <v>0</v>
      </c>
      <c r="I41" s="127">
        <v>0</v>
      </c>
      <c r="J41" s="125">
        <v>0</v>
      </c>
      <c r="K41" s="124">
        <v>0</v>
      </c>
      <c r="L41" s="126">
        <v>0</v>
      </c>
      <c r="M41" s="124">
        <v>0</v>
      </c>
      <c r="N41" s="128">
        <v>0</v>
      </c>
      <c r="O41" s="127">
        <v>0</v>
      </c>
      <c r="P41" s="125">
        <v>0</v>
      </c>
      <c r="Q41" s="124">
        <v>0</v>
      </c>
      <c r="R41" s="126">
        <v>0</v>
      </c>
      <c r="S41" s="124">
        <v>0</v>
      </c>
      <c r="T41" s="128">
        <v>0</v>
      </c>
      <c r="U41" s="129">
        <v>0</v>
      </c>
      <c r="V41" s="125">
        <v>0</v>
      </c>
      <c r="W41" s="124">
        <v>0</v>
      </c>
      <c r="X41" s="126">
        <v>0</v>
      </c>
      <c r="Y41" s="124">
        <v>0</v>
      </c>
      <c r="Z41" s="130">
        <v>0</v>
      </c>
      <c r="AA41" s="87">
        <f t="shared" si="1"/>
        <v>0</v>
      </c>
      <c r="AB41" s="87">
        <f t="shared" si="1"/>
        <v>0</v>
      </c>
      <c r="AC41" s="87">
        <f t="shared" si="1"/>
        <v>0</v>
      </c>
      <c r="AD41" s="87">
        <f t="shared" si="1"/>
        <v>0</v>
      </c>
      <c r="AE41" s="87">
        <f t="shared" si="1"/>
        <v>0</v>
      </c>
      <c r="AF41" s="87">
        <f t="shared" si="1"/>
        <v>0</v>
      </c>
    </row>
    <row r="42" spans="2:32" s="3" customFormat="1" ht="24.75" customHeight="1">
      <c r="B42" s="7" t="s">
        <v>32</v>
      </c>
      <c r="C42" s="117">
        <v>0</v>
      </c>
      <c r="D42" s="118">
        <v>0</v>
      </c>
      <c r="E42" s="117">
        <v>0</v>
      </c>
      <c r="F42" s="119">
        <v>0</v>
      </c>
      <c r="G42" s="117">
        <v>0</v>
      </c>
      <c r="H42" s="119">
        <v>0</v>
      </c>
      <c r="I42" s="120">
        <v>0</v>
      </c>
      <c r="J42" s="118">
        <v>0</v>
      </c>
      <c r="K42" s="117">
        <v>0</v>
      </c>
      <c r="L42" s="119">
        <v>0</v>
      </c>
      <c r="M42" s="117">
        <v>0</v>
      </c>
      <c r="N42" s="121">
        <v>0</v>
      </c>
      <c r="O42" s="120">
        <v>0</v>
      </c>
      <c r="P42" s="118">
        <v>0</v>
      </c>
      <c r="Q42" s="117">
        <v>0</v>
      </c>
      <c r="R42" s="119">
        <v>0</v>
      </c>
      <c r="S42" s="117">
        <v>0</v>
      </c>
      <c r="T42" s="121">
        <v>0</v>
      </c>
      <c r="U42" s="122">
        <v>0</v>
      </c>
      <c r="V42" s="118">
        <v>0</v>
      </c>
      <c r="W42" s="117">
        <v>0</v>
      </c>
      <c r="X42" s="119">
        <v>0</v>
      </c>
      <c r="Y42" s="117">
        <v>0</v>
      </c>
      <c r="Z42" s="123">
        <v>0</v>
      </c>
      <c r="AA42" s="87">
        <f t="shared" si="1"/>
        <v>0</v>
      </c>
      <c r="AB42" s="87">
        <f t="shared" si="1"/>
        <v>0</v>
      </c>
      <c r="AC42" s="87">
        <f t="shared" si="1"/>
        <v>0</v>
      </c>
      <c r="AD42" s="87">
        <f t="shared" si="1"/>
        <v>0</v>
      </c>
      <c r="AE42" s="87">
        <f t="shared" si="1"/>
        <v>0</v>
      </c>
      <c r="AF42" s="87">
        <f t="shared" si="1"/>
        <v>0</v>
      </c>
    </row>
    <row r="43" spans="2:32" s="3" customFormat="1" ht="24.75" customHeight="1">
      <c r="B43" s="7" t="s">
        <v>33</v>
      </c>
      <c r="C43" s="117">
        <v>0</v>
      </c>
      <c r="D43" s="118">
        <v>0</v>
      </c>
      <c r="E43" s="117">
        <v>0</v>
      </c>
      <c r="F43" s="119">
        <v>0</v>
      </c>
      <c r="G43" s="117">
        <v>0</v>
      </c>
      <c r="H43" s="119">
        <v>0</v>
      </c>
      <c r="I43" s="120">
        <v>0</v>
      </c>
      <c r="J43" s="118">
        <v>0</v>
      </c>
      <c r="K43" s="131">
        <v>0</v>
      </c>
      <c r="L43" s="123">
        <v>0</v>
      </c>
      <c r="M43" s="132">
        <v>0</v>
      </c>
      <c r="N43" s="121">
        <v>0</v>
      </c>
      <c r="O43" s="120">
        <v>0</v>
      </c>
      <c r="P43" s="118">
        <v>0</v>
      </c>
      <c r="Q43" s="117">
        <v>0</v>
      </c>
      <c r="R43" s="119">
        <v>0</v>
      </c>
      <c r="S43" s="117">
        <v>0</v>
      </c>
      <c r="T43" s="121">
        <v>0</v>
      </c>
      <c r="U43" s="122">
        <v>0</v>
      </c>
      <c r="V43" s="118">
        <v>0</v>
      </c>
      <c r="W43" s="117">
        <v>0</v>
      </c>
      <c r="X43" s="119">
        <v>0</v>
      </c>
      <c r="Y43" s="117">
        <v>0</v>
      </c>
      <c r="Z43" s="123">
        <v>0</v>
      </c>
      <c r="AA43" s="87">
        <f t="shared" si="1"/>
        <v>0</v>
      </c>
      <c r="AB43" s="87">
        <f t="shared" si="1"/>
        <v>0</v>
      </c>
      <c r="AC43" s="87">
        <f t="shared" si="1"/>
        <v>0</v>
      </c>
      <c r="AD43" s="87">
        <f t="shared" si="1"/>
        <v>0</v>
      </c>
      <c r="AE43" s="87">
        <f t="shared" si="1"/>
        <v>0</v>
      </c>
      <c r="AF43" s="87">
        <f t="shared" si="1"/>
        <v>0</v>
      </c>
    </row>
    <row r="44" spans="2:32" s="3" customFormat="1" ht="24.75" customHeight="1">
      <c r="B44" s="7" t="s">
        <v>34</v>
      </c>
      <c r="C44" s="117">
        <v>0</v>
      </c>
      <c r="D44" s="118">
        <v>0</v>
      </c>
      <c r="E44" s="117">
        <v>0</v>
      </c>
      <c r="F44" s="119">
        <v>0</v>
      </c>
      <c r="G44" s="117">
        <v>0</v>
      </c>
      <c r="H44" s="119">
        <v>0</v>
      </c>
      <c r="I44" s="120">
        <v>0</v>
      </c>
      <c r="J44" s="118">
        <v>0</v>
      </c>
      <c r="K44" s="117">
        <v>0</v>
      </c>
      <c r="L44" s="119">
        <v>0</v>
      </c>
      <c r="M44" s="117">
        <v>0</v>
      </c>
      <c r="N44" s="121">
        <v>0</v>
      </c>
      <c r="O44" s="120">
        <v>0</v>
      </c>
      <c r="P44" s="118">
        <v>0</v>
      </c>
      <c r="Q44" s="117">
        <v>0</v>
      </c>
      <c r="R44" s="119">
        <v>0</v>
      </c>
      <c r="S44" s="117">
        <v>0</v>
      </c>
      <c r="T44" s="121">
        <v>0</v>
      </c>
      <c r="U44" s="122">
        <v>0</v>
      </c>
      <c r="V44" s="118">
        <v>0</v>
      </c>
      <c r="W44" s="117">
        <v>0</v>
      </c>
      <c r="X44" s="119">
        <v>0</v>
      </c>
      <c r="Y44" s="117">
        <v>0</v>
      </c>
      <c r="Z44" s="123">
        <v>0</v>
      </c>
      <c r="AA44" s="87">
        <f t="shared" si="1"/>
        <v>0</v>
      </c>
      <c r="AB44" s="87">
        <f t="shared" si="1"/>
        <v>0</v>
      </c>
      <c r="AC44" s="87">
        <f t="shared" si="1"/>
        <v>0</v>
      </c>
      <c r="AD44" s="87">
        <f t="shared" si="1"/>
        <v>0</v>
      </c>
      <c r="AE44" s="87">
        <f t="shared" si="1"/>
        <v>0</v>
      </c>
      <c r="AF44" s="87">
        <f t="shared" si="1"/>
        <v>0</v>
      </c>
    </row>
    <row r="45" spans="2:32" s="3" customFormat="1" ht="24.75" customHeight="1">
      <c r="B45" s="7" t="s">
        <v>35</v>
      </c>
      <c r="C45" s="117">
        <v>0</v>
      </c>
      <c r="D45" s="118">
        <v>0</v>
      </c>
      <c r="E45" s="117">
        <v>0</v>
      </c>
      <c r="F45" s="119">
        <v>0</v>
      </c>
      <c r="G45" s="117">
        <v>0</v>
      </c>
      <c r="H45" s="119">
        <v>0</v>
      </c>
      <c r="I45" s="120">
        <v>0</v>
      </c>
      <c r="J45" s="118">
        <v>0</v>
      </c>
      <c r="K45" s="117">
        <v>0</v>
      </c>
      <c r="L45" s="119">
        <v>0</v>
      </c>
      <c r="M45" s="117">
        <v>0</v>
      </c>
      <c r="N45" s="121">
        <v>0</v>
      </c>
      <c r="O45" s="120">
        <v>0</v>
      </c>
      <c r="P45" s="118">
        <v>0</v>
      </c>
      <c r="Q45" s="117">
        <v>0</v>
      </c>
      <c r="R45" s="119">
        <v>0</v>
      </c>
      <c r="S45" s="117">
        <v>0</v>
      </c>
      <c r="T45" s="121">
        <v>0</v>
      </c>
      <c r="U45" s="122">
        <v>0</v>
      </c>
      <c r="V45" s="118">
        <v>0</v>
      </c>
      <c r="W45" s="117">
        <v>0</v>
      </c>
      <c r="X45" s="119">
        <v>0</v>
      </c>
      <c r="Y45" s="117">
        <v>0</v>
      </c>
      <c r="Z45" s="123">
        <v>0</v>
      </c>
      <c r="AA45" s="87">
        <f t="shared" si="1"/>
        <v>0</v>
      </c>
      <c r="AB45" s="87">
        <f t="shared" si="1"/>
        <v>0</v>
      </c>
      <c r="AC45" s="87">
        <f t="shared" si="1"/>
        <v>0</v>
      </c>
      <c r="AD45" s="87">
        <f t="shared" si="1"/>
        <v>0</v>
      </c>
      <c r="AE45" s="87">
        <f t="shared" si="1"/>
        <v>0</v>
      </c>
      <c r="AF45" s="87">
        <f t="shared" si="1"/>
        <v>0</v>
      </c>
    </row>
    <row r="46" spans="2:32" s="3" customFormat="1" ht="24.75" customHeight="1">
      <c r="B46" s="7" t="s">
        <v>36</v>
      </c>
      <c r="C46" s="117">
        <v>0</v>
      </c>
      <c r="D46" s="118">
        <v>0</v>
      </c>
      <c r="E46" s="117">
        <v>0</v>
      </c>
      <c r="F46" s="119">
        <v>0</v>
      </c>
      <c r="G46" s="117">
        <v>0</v>
      </c>
      <c r="H46" s="119">
        <v>0</v>
      </c>
      <c r="I46" s="120">
        <v>0</v>
      </c>
      <c r="J46" s="118">
        <v>0</v>
      </c>
      <c r="K46" s="117">
        <v>0</v>
      </c>
      <c r="L46" s="119">
        <v>0</v>
      </c>
      <c r="M46" s="117">
        <v>0</v>
      </c>
      <c r="N46" s="121">
        <v>0</v>
      </c>
      <c r="O46" s="120">
        <v>0</v>
      </c>
      <c r="P46" s="118">
        <v>0</v>
      </c>
      <c r="Q46" s="117">
        <v>0</v>
      </c>
      <c r="R46" s="119">
        <v>0</v>
      </c>
      <c r="S46" s="117">
        <v>0</v>
      </c>
      <c r="T46" s="121">
        <v>0</v>
      </c>
      <c r="U46" s="122">
        <v>0</v>
      </c>
      <c r="V46" s="118">
        <v>0</v>
      </c>
      <c r="W46" s="117">
        <v>0</v>
      </c>
      <c r="X46" s="119">
        <v>0</v>
      </c>
      <c r="Y46" s="117">
        <v>0</v>
      </c>
      <c r="Z46" s="123">
        <v>0</v>
      </c>
      <c r="AA46" s="87">
        <f t="shared" si="1"/>
        <v>0</v>
      </c>
      <c r="AB46" s="87">
        <f t="shared" si="1"/>
        <v>0</v>
      </c>
      <c r="AC46" s="87">
        <f t="shared" si="1"/>
        <v>0</v>
      </c>
      <c r="AD46" s="87">
        <f t="shared" si="1"/>
        <v>0</v>
      </c>
      <c r="AE46" s="87">
        <f t="shared" si="1"/>
        <v>0</v>
      </c>
      <c r="AF46" s="87">
        <f t="shared" si="1"/>
        <v>0</v>
      </c>
    </row>
    <row r="47" spans="2:32" s="3" customFormat="1" ht="24.75" customHeight="1">
      <c r="B47" s="7" t="s">
        <v>37</v>
      </c>
      <c r="C47" s="117">
        <v>0</v>
      </c>
      <c r="D47" s="118">
        <v>0</v>
      </c>
      <c r="E47" s="117">
        <v>0</v>
      </c>
      <c r="F47" s="119">
        <v>0</v>
      </c>
      <c r="G47" s="117">
        <v>0</v>
      </c>
      <c r="H47" s="119">
        <v>0</v>
      </c>
      <c r="I47" s="120">
        <v>0</v>
      </c>
      <c r="J47" s="118">
        <v>0</v>
      </c>
      <c r="K47" s="117">
        <v>0</v>
      </c>
      <c r="L47" s="119">
        <v>0</v>
      </c>
      <c r="M47" s="117">
        <v>0</v>
      </c>
      <c r="N47" s="121">
        <v>0</v>
      </c>
      <c r="O47" s="120">
        <v>0</v>
      </c>
      <c r="P47" s="118">
        <v>0</v>
      </c>
      <c r="Q47" s="117">
        <v>0</v>
      </c>
      <c r="R47" s="119">
        <v>0</v>
      </c>
      <c r="S47" s="117">
        <v>0</v>
      </c>
      <c r="T47" s="121">
        <v>0</v>
      </c>
      <c r="U47" s="122">
        <v>0</v>
      </c>
      <c r="V47" s="118">
        <v>0</v>
      </c>
      <c r="W47" s="117">
        <v>0</v>
      </c>
      <c r="X47" s="119">
        <v>0</v>
      </c>
      <c r="Y47" s="117">
        <v>0</v>
      </c>
      <c r="Z47" s="123">
        <v>0</v>
      </c>
      <c r="AA47" s="87">
        <f t="shared" si="1"/>
        <v>0</v>
      </c>
      <c r="AB47" s="87">
        <f t="shared" si="1"/>
        <v>0</v>
      </c>
      <c r="AC47" s="87">
        <f t="shared" si="1"/>
        <v>0</v>
      </c>
      <c r="AD47" s="87">
        <f t="shared" si="1"/>
        <v>0</v>
      </c>
      <c r="AE47" s="87">
        <f t="shared" si="1"/>
        <v>0</v>
      </c>
      <c r="AF47" s="87">
        <f t="shared" si="1"/>
        <v>0</v>
      </c>
    </row>
    <row r="48" spans="2:32" s="3" customFormat="1" ht="24.75" customHeight="1">
      <c r="B48" s="7" t="s">
        <v>38</v>
      </c>
      <c r="C48" s="117">
        <v>0</v>
      </c>
      <c r="D48" s="118">
        <v>0</v>
      </c>
      <c r="E48" s="117">
        <v>0</v>
      </c>
      <c r="F48" s="119">
        <v>0</v>
      </c>
      <c r="G48" s="117">
        <v>0</v>
      </c>
      <c r="H48" s="119">
        <v>0</v>
      </c>
      <c r="I48" s="120">
        <v>0</v>
      </c>
      <c r="J48" s="118">
        <v>0</v>
      </c>
      <c r="K48" s="117">
        <v>0</v>
      </c>
      <c r="L48" s="119">
        <v>0</v>
      </c>
      <c r="M48" s="117">
        <v>0</v>
      </c>
      <c r="N48" s="121">
        <v>0</v>
      </c>
      <c r="O48" s="120">
        <v>0</v>
      </c>
      <c r="P48" s="118">
        <v>0</v>
      </c>
      <c r="Q48" s="117">
        <v>0</v>
      </c>
      <c r="R48" s="119">
        <v>0</v>
      </c>
      <c r="S48" s="117">
        <v>0</v>
      </c>
      <c r="T48" s="121">
        <v>0</v>
      </c>
      <c r="U48" s="122">
        <v>0</v>
      </c>
      <c r="V48" s="118">
        <v>0</v>
      </c>
      <c r="W48" s="117">
        <v>0</v>
      </c>
      <c r="X48" s="119">
        <v>0</v>
      </c>
      <c r="Y48" s="117">
        <v>0</v>
      </c>
      <c r="Z48" s="123">
        <v>0</v>
      </c>
      <c r="AA48" s="87">
        <f t="shared" si="1"/>
        <v>0</v>
      </c>
      <c r="AB48" s="87">
        <f t="shared" si="1"/>
        <v>0</v>
      </c>
      <c r="AC48" s="87">
        <f t="shared" si="1"/>
        <v>0</v>
      </c>
      <c r="AD48" s="87">
        <f t="shared" si="1"/>
        <v>0</v>
      </c>
      <c r="AE48" s="87">
        <f t="shared" si="1"/>
        <v>0</v>
      </c>
      <c r="AF48" s="87">
        <f t="shared" si="1"/>
        <v>0</v>
      </c>
    </row>
    <row r="49" spans="2:32" s="3" customFormat="1" ht="24.75" customHeight="1">
      <c r="B49" s="7" t="s">
        <v>39</v>
      </c>
      <c r="C49" s="124">
        <v>0</v>
      </c>
      <c r="D49" s="125">
        <v>0</v>
      </c>
      <c r="E49" s="124">
        <v>0</v>
      </c>
      <c r="F49" s="126">
        <v>0</v>
      </c>
      <c r="G49" s="124">
        <v>0</v>
      </c>
      <c r="H49" s="126">
        <v>0</v>
      </c>
      <c r="I49" s="127">
        <v>0</v>
      </c>
      <c r="J49" s="125">
        <v>0</v>
      </c>
      <c r="K49" s="124">
        <v>0</v>
      </c>
      <c r="L49" s="126">
        <v>0</v>
      </c>
      <c r="M49" s="124">
        <v>0</v>
      </c>
      <c r="N49" s="128">
        <v>0</v>
      </c>
      <c r="O49" s="127">
        <v>0</v>
      </c>
      <c r="P49" s="125">
        <v>0</v>
      </c>
      <c r="Q49" s="124">
        <v>0</v>
      </c>
      <c r="R49" s="126">
        <v>0</v>
      </c>
      <c r="S49" s="124">
        <v>0</v>
      </c>
      <c r="T49" s="128">
        <v>0</v>
      </c>
      <c r="U49" s="129">
        <v>0</v>
      </c>
      <c r="V49" s="125">
        <v>0</v>
      </c>
      <c r="W49" s="124">
        <v>0</v>
      </c>
      <c r="X49" s="126">
        <v>0</v>
      </c>
      <c r="Y49" s="124">
        <v>0</v>
      </c>
      <c r="Z49" s="130">
        <v>0</v>
      </c>
      <c r="AA49" s="87">
        <f t="shared" si="1"/>
        <v>0</v>
      </c>
      <c r="AB49" s="87">
        <f t="shared" si="1"/>
        <v>0</v>
      </c>
      <c r="AC49" s="87">
        <f t="shared" si="1"/>
        <v>0</v>
      </c>
      <c r="AD49" s="87">
        <f t="shared" si="1"/>
        <v>0</v>
      </c>
      <c r="AE49" s="87">
        <f t="shared" si="1"/>
        <v>0</v>
      </c>
      <c r="AF49" s="87">
        <f t="shared" si="1"/>
        <v>0</v>
      </c>
    </row>
    <row r="50" spans="2:32" s="3" customFormat="1" ht="24.75" customHeight="1" thickBot="1">
      <c r="B50" s="8" t="s">
        <v>40</v>
      </c>
      <c r="C50" s="133">
        <v>0</v>
      </c>
      <c r="D50" s="134">
        <v>0</v>
      </c>
      <c r="E50" s="133">
        <v>0</v>
      </c>
      <c r="F50" s="135">
        <v>0</v>
      </c>
      <c r="G50" s="133">
        <v>0</v>
      </c>
      <c r="H50" s="135">
        <v>0</v>
      </c>
      <c r="I50" s="136">
        <v>0</v>
      </c>
      <c r="J50" s="134">
        <v>0</v>
      </c>
      <c r="K50" s="133">
        <v>0</v>
      </c>
      <c r="L50" s="135">
        <v>0</v>
      </c>
      <c r="M50" s="133">
        <v>0</v>
      </c>
      <c r="N50" s="137">
        <v>0</v>
      </c>
      <c r="O50" s="136">
        <v>0</v>
      </c>
      <c r="P50" s="134">
        <v>0</v>
      </c>
      <c r="Q50" s="133">
        <v>0</v>
      </c>
      <c r="R50" s="135">
        <v>0</v>
      </c>
      <c r="S50" s="133">
        <v>0</v>
      </c>
      <c r="T50" s="137">
        <v>0</v>
      </c>
      <c r="U50" s="138">
        <v>0</v>
      </c>
      <c r="V50" s="134">
        <v>0</v>
      </c>
      <c r="W50" s="133">
        <v>0</v>
      </c>
      <c r="X50" s="135">
        <v>0</v>
      </c>
      <c r="Y50" s="133">
        <v>0</v>
      </c>
      <c r="Z50" s="139">
        <v>0</v>
      </c>
      <c r="AA50" s="87">
        <f t="shared" si="1"/>
        <v>0</v>
      </c>
      <c r="AB50" s="87">
        <f t="shared" si="1"/>
        <v>0</v>
      </c>
      <c r="AC50" s="87">
        <f t="shared" si="1"/>
        <v>0</v>
      </c>
      <c r="AD50" s="87">
        <f t="shared" si="1"/>
        <v>0</v>
      </c>
      <c r="AE50" s="87">
        <f t="shared" si="1"/>
        <v>0</v>
      </c>
      <c r="AF50" s="87">
        <f t="shared" si="1"/>
        <v>0</v>
      </c>
    </row>
    <row r="51" spans="2:26" s="4" customFormat="1" ht="36.75" customHeight="1" thickBot="1">
      <c r="B51" s="11" t="s">
        <v>43</v>
      </c>
      <c r="C51" s="36">
        <f aca="true" t="shared" si="2" ref="C51:Z51">SUM(C8:C50)</f>
        <v>10</v>
      </c>
      <c r="D51" s="53">
        <f t="shared" si="2"/>
        <v>1106</v>
      </c>
      <c r="E51" s="37">
        <f t="shared" si="2"/>
        <v>10</v>
      </c>
      <c r="F51" s="53">
        <f t="shared" si="2"/>
        <v>1106</v>
      </c>
      <c r="G51" s="37">
        <f t="shared" si="2"/>
        <v>11</v>
      </c>
      <c r="H51" s="54">
        <f t="shared" si="2"/>
        <v>1298</v>
      </c>
      <c r="I51" s="38">
        <f t="shared" si="2"/>
        <v>5</v>
      </c>
      <c r="J51" s="53">
        <f t="shared" si="2"/>
        <v>648</v>
      </c>
      <c r="K51" s="37">
        <f t="shared" si="2"/>
        <v>5</v>
      </c>
      <c r="L51" s="53">
        <f t="shared" si="2"/>
        <v>648</v>
      </c>
      <c r="M51" s="37">
        <f t="shared" si="2"/>
        <v>6</v>
      </c>
      <c r="N51" s="55">
        <f t="shared" si="2"/>
        <v>840</v>
      </c>
      <c r="O51" s="38">
        <f t="shared" si="2"/>
        <v>0</v>
      </c>
      <c r="P51" s="53">
        <f t="shared" si="2"/>
        <v>0</v>
      </c>
      <c r="Q51" s="37">
        <f t="shared" si="2"/>
        <v>0</v>
      </c>
      <c r="R51" s="53">
        <f t="shared" si="2"/>
        <v>0</v>
      </c>
      <c r="S51" s="37">
        <f t="shared" si="2"/>
        <v>1</v>
      </c>
      <c r="T51" s="55">
        <f t="shared" si="2"/>
        <v>192</v>
      </c>
      <c r="U51" s="39">
        <f t="shared" si="2"/>
        <v>1</v>
      </c>
      <c r="V51" s="53">
        <f t="shared" si="2"/>
        <v>30</v>
      </c>
      <c r="W51" s="37">
        <f t="shared" si="2"/>
        <v>1</v>
      </c>
      <c r="X51" s="53">
        <f t="shared" si="2"/>
        <v>30</v>
      </c>
      <c r="Y51" s="37">
        <f t="shared" si="2"/>
        <v>2</v>
      </c>
      <c r="Z51" s="53">
        <f t="shared" si="2"/>
        <v>222</v>
      </c>
    </row>
    <row r="52" spans="2:26" ht="23.25" customHeight="1">
      <c r="B52" s="141"/>
      <c r="C52" s="143"/>
      <c r="D52" s="143"/>
      <c r="E52" s="143"/>
      <c r="F52" s="143"/>
      <c r="G52" s="143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</sheetData>
  <sheetProtection selectLockedCells="1"/>
  <mergeCells count="21"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  <mergeCell ref="K6:L6"/>
    <mergeCell ref="B4:B7"/>
    <mergeCell ref="C4:Z4"/>
    <mergeCell ref="C5:H5"/>
    <mergeCell ref="I5:N5"/>
    <mergeCell ref="O5:T5"/>
    <mergeCell ref="L3:N3"/>
    <mergeCell ref="P3:T3"/>
    <mergeCell ref="G6:H6"/>
    <mergeCell ref="U3:Z3"/>
    <mergeCell ref="I6:J6"/>
  </mergeCells>
  <printOptions horizontalCentered="1" verticalCentered="1"/>
  <pageMargins left="0.1968503937007874" right="0.5118110236220472" top="0.35433070866141736" bottom="0.35433070866141736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2015-02-16T02:12:57Z</cp:lastPrinted>
  <dcterms:created xsi:type="dcterms:W3CDTF">2003-05-20T08:23:38Z</dcterms:created>
  <dcterms:modified xsi:type="dcterms:W3CDTF">2015-02-16T02:21:32Z</dcterms:modified>
  <cp:category/>
  <cp:version/>
  <cp:contentType/>
  <cp:contentStatus/>
</cp:coreProperties>
</file>