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105" windowWidth="11715" windowHeight="9120" activeTab="3"/>
  </bookViews>
  <sheets>
    <sheet name="12  概要" sheetId="1" r:id="rId1"/>
    <sheet name="12-1" sheetId="2" r:id="rId2"/>
    <sheet name="12-2" sheetId="3" r:id="rId3"/>
    <sheet name="12-3" sheetId="4" r:id="rId4"/>
    <sheet name="12-4" sheetId="5" r:id="rId5"/>
    <sheet name="12-5" sheetId="6" r:id="rId6"/>
    <sheet name="12-6" sheetId="7" r:id="rId7"/>
    <sheet name="12-7" sheetId="8" r:id="rId8"/>
    <sheet name="12-8" sheetId="9" r:id="rId9"/>
    <sheet name="12-9" sheetId="10" r:id="rId10"/>
    <sheet name="12-10" sheetId="11" r:id="rId11"/>
  </sheets>
  <definedNames>
    <definedName name="_xlnm.Print_Area" localSheetId="1">'12-1'!$A$1:$C$7</definedName>
    <definedName name="_xlnm.Print_Area" localSheetId="10">'12-10'!$A$1:$J$37</definedName>
    <definedName name="_xlnm.Print_Area" localSheetId="2">'12-2'!$A$1:$E$21</definedName>
    <definedName name="_xlnm.Print_Area" localSheetId="3">'12-3'!$A$1:$C$22</definedName>
    <definedName name="_xlnm.Print_Area" localSheetId="4">'12-4'!$D$2:$K$19</definedName>
    <definedName name="_xlnm.Print_Area" localSheetId="5">'12-5'!$A$1:$D$7</definedName>
    <definedName name="_xlnm.Print_Area" localSheetId="7">'12-7'!$A$1:$G$66</definedName>
    <definedName name="_xlnm.Print_Area" localSheetId="8">'12-8'!$A$1:$G$25</definedName>
  </definedNames>
  <calcPr fullCalcOnLoad="1"/>
</workbook>
</file>

<file path=xl/sharedStrings.xml><?xml version="1.0" encoding="utf-8"?>
<sst xmlns="http://schemas.openxmlformats.org/spreadsheetml/2006/main" count="421" uniqueCount="361">
  <si>
    <t>１２－１　地域別生息鳥獣</t>
  </si>
  <si>
    <t>地　　　域</t>
  </si>
  <si>
    <t>鳥　　　　類</t>
  </si>
  <si>
    <t>北摂山系</t>
  </si>
  <si>
    <t>金剛・生駒山系</t>
  </si>
  <si>
    <t>和泉葛城山系</t>
  </si>
  <si>
    <t>平野・丘陵地</t>
  </si>
  <si>
    <t>スズメ、ムクドリ、カワラバト、ハシブトガラス、ハシボソガラス、ヒヨドリ、オオタカ、ハヤブサ、アオサギ、ダイサギ、カワウ、キジ　、チョウゲンボウ、キビタキ、カルガモ、カイツブリ等</t>
  </si>
  <si>
    <t>アカネズミ、コウベモグラ、コウモリ、ニホンジカ、イノシシ、テン、ニホンザル　タヌキ、イタチ、ニホンリス　等</t>
  </si>
  <si>
    <t>ニホンリス、ムササビ、アナグマ、タヌキ、ノウサギ、コウベモグラ、イノシシ、イタチ、アカネズミ、テン　等</t>
  </si>
  <si>
    <t>ノウサギ、ニホンリス、イタチ、イノシシ、タヌキ、コウベモグラ、アナグマ、テン、ムササビ、アカネズミ　等</t>
  </si>
  <si>
    <t>イタチ、タヌキ、コウベモグラ、カヤネズミ、アブラコウモリ　等</t>
  </si>
  <si>
    <t>獣　　　　類</t>
  </si>
  <si>
    <t>オシドリ、ハイタカ、オオタカ、ノスリ、フクロウ、コゲラ、サンコウチョウ、シジュウカラ、ツグミ、ルリビタキ、オオルリ、ベニマシコ、カシラダカ、ミヤマホオジロ等</t>
  </si>
  <si>
    <t>ヤマドリ、オシドリ、ホトトギス、ツツドリ、ハチクマ、ハイタカ、オオタカ、ノスリ、オオアカゲラ、アオゲラ、コガラ、ヤマガラ、ウグイス、ヤブサメ、センダイムシクイ、ゴジュウカラ、ミソサザイ、トラツグミ、ツグミ、ルリビタキ、コサメビタキ、オオルリ、オオマシコ、ウソ、ホオジロ、カシラダカ、アオジ等</t>
  </si>
  <si>
    <t>オシドリ、アオバト、ホトトギス、オオタカ、サシバ、クマタカ、オオアカゲラ、サンコウチョウ、コガラ、ヒガラ、メジロ、カワガラス、ツグミ、ルリビタキ、コサメビタキ、キビタキ、オオルリ、マヒワ、カシラダカ等</t>
  </si>
  <si>
    <t>１２－２　大阪における絶滅のおそれのある野生生物一覧 （抜粋）</t>
  </si>
  <si>
    <t>（令和３年３月）</t>
  </si>
  <si>
    <t>絶滅危惧Ⅰ類　　　　　　　　　　                  （絶滅の危機に瀕している種）</t>
  </si>
  <si>
    <t>絶滅危惧Ⅱ類　　　　　　　　　　　　　            （絶滅の危険が増大している種）</t>
  </si>
  <si>
    <t>種数</t>
  </si>
  <si>
    <t>種　　　名</t>
  </si>
  <si>
    <t>哺乳類</t>
  </si>
  <si>
    <t>ユビナガコウモリ､テングコウモリ等</t>
  </si>
  <si>
    <t>ミズラモグラ､ニホンイタチ等</t>
  </si>
  <si>
    <t>鳥　類</t>
  </si>
  <si>
    <t>ウズラ、クマタカ等</t>
  </si>
  <si>
    <t>タマシギ、コミミズク等</t>
  </si>
  <si>
    <t>爬虫類</t>
  </si>
  <si>
    <t>アカウミガメ､タワヤモリ</t>
  </si>
  <si>
    <t>ヒバカリ</t>
  </si>
  <si>
    <t>両生類</t>
  </si>
  <si>
    <t>カスミサンショウウオ、ダルマガエル</t>
  </si>
  <si>
    <t>オオサンショウウオ、ニホンヒキガエル等</t>
  </si>
  <si>
    <t>汽水・淡水魚類</t>
  </si>
  <si>
    <t>イタセンパラ、アユモドキ等</t>
  </si>
  <si>
    <t>ヨドゼゼラ､ドジョウ、ミナミメダカ等</t>
  </si>
  <si>
    <t>昆虫類</t>
  </si>
  <si>
    <t>ヒヌマイトトンボ､ゲンゴロウ等</t>
  </si>
  <si>
    <t>タガメ､オオクワガタ等</t>
  </si>
  <si>
    <t>クモ類</t>
  </si>
  <si>
    <t>カネコトタテグモ</t>
  </si>
  <si>
    <t>ワスレナグモ、テジロハリゲコモリグモ</t>
  </si>
  <si>
    <t>陸産貝類</t>
  </si>
  <si>
    <t>ナニワクチミゾガイ等</t>
  </si>
  <si>
    <t>ゴマオカタニシ､イノウエヤマトガイ等</t>
  </si>
  <si>
    <t>淡水産貝類</t>
  </si>
  <si>
    <t>オグラヌマガイ等</t>
  </si>
  <si>
    <t>マルタニシ､イボカワニナ等</t>
  </si>
  <si>
    <t>海岸生物（無脊椎動物及び藻類）</t>
  </si>
  <si>
    <t>ホソウミニナ、ヘナタリ等</t>
  </si>
  <si>
    <t>ミヤコドリガイ、ヨシダカワザンショウ等</t>
  </si>
  <si>
    <t>その他淡水産無脊椎動物</t>
  </si>
  <si>
    <t>ミヤマウズムシ等</t>
  </si>
  <si>
    <t>-</t>
  </si>
  <si>
    <t>維管束植物</t>
  </si>
  <si>
    <t>アカハナワラビ、トキソウ等</t>
  </si>
  <si>
    <t>ニシノオオアカウキクサ、サギソウ等</t>
  </si>
  <si>
    <t>コケ植物</t>
  </si>
  <si>
    <t>カハルクラマゴケモドキ、シコクヤスデゴケ等</t>
  </si>
  <si>
    <t>ウキゴケ、エゾミズゼニゴケ等</t>
  </si>
  <si>
    <t>菌　類</t>
  </si>
  <si>
    <t>テッポウムシタケ等</t>
  </si>
  <si>
    <t>エツキクロコップタケ等</t>
  </si>
  <si>
    <t>合　計</t>
  </si>
  <si>
    <t>※大阪府レッドリスト2014(平成26年3月発行)より</t>
  </si>
  <si>
    <t>１２－３　府内の自然資源の現状</t>
  </si>
  <si>
    <t>（令和３年３月31日現在）</t>
  </si>
  <si>
    <t>森林面積</t>
  </si>
  <si>
    <t>55,134 ha</t>
  </si>
  <si>
    <t xml:space="preserve"> 森林面積率（森林面積／府域面積）：29％</t>
  </si>
  <si>
    <t>（全国：67％（H29時点の参考値））</t>
  </si>
  <si>
    <t>保安林</t>
  </si>
  <si>
    <t xml:space="preserve">17,462 ha </t>
  </si>
  <si>
    <t>「水源のかん養」ほか９種類の保安林指定</t>
  </si>
  <si>
    <t>国定公園区域</t>
  </si>
  <si>
    <t>16,498 ha</t>
  </si>
  <si>
    <t>２公園 ：明治の森箕面、金剛生駒紀泉</t>
  </si>
  <si>
    <t>大阪府立自然公園区域</t>
  </si>
  <si>
    <t>3,541ha</t>
  </si>
  <si>
    <t>府立北摂自然公園 （平13.8.31指定）</t>
  </si>
  <si>
    <t>府立阪南・岬自然公園（平23.7.7指定）</t>
  </si>
  <si>
    <t>近郊緑地保全区域</t>
  </si>
  <si>
    <t>33,580 ha</t>
  </si>
  <si>
    <t>３区域 ：北摂連山、金剛生駒、和泉葛城</t>
  </si>
  <si>
    <t>大阪府自然環境保全地域
  (大阪府自然環境保全条例)</t>
  </si>
  <si>
    <t>38.33 ha</t>
  </si>
  <si>
    <t>５区域 ：本山寺（高槻市）</t>
  </si>
  <si>
    <t>　　　    ：意賀美神社（岸和田市）</t>
  </si>
  <si>
    <t>　　　    ：美具久留御魂神社（富田林市）</t>
  </si>
  <si>
    <t>　　　    ：若山神社（島本町）</t>
  </si>
  <si>
    <t>　　　    ：妙見山（能勢町）</t>
  </si>
  <si>
    <t>大阪府緑地環境保全地域</t>
  </si>
  <si>
    <t>36.96 ha</t>
  </si>
  <si>
    <t>３地域 ：三草山（能勢町）</t>
  </si>
  <si>
    <t>（大阪府自然環境保全条例）</t>
  </si>
  <si>
    <t>　　　    ：地黄湿地（能勢町）</t>
  </si>
  <si>
    <t>　　　    ：木代地区（豊能町）</t>
  </si>
  <si>
    <t>特別緑地保全地区
（都市緑地法）</t>
  </si>
  <si>
    <t>17.9ha</t>
  </si>
  <si>
    <t>５地域 ：今米（東大阪市）</t>
  </si>
  <si>
    <t>　　　    ：男神社（泉南市）</t>
  </si>
  <si>
    <t xml:space="preserve"> 　　　   ：加賀屋（大阪市住之江区）</t>
  </si>
  <si>
    <t xml:space="preserve"> 　　　   ：春日町（豊中市）</t>
  </si>
  <si>
    <t xml:space="preserve"> 　　　   ：鉢ヶ峯寺（堺市）</t>
  </si>
  <si>
    <t>１２－４　地域別ため池の数</t>
  </si>
  <si>
    <t>北部大阪</t>
  </si>
  <si>
    <t>中部大阪</t>
  </si>
  <si>
    <t>南河内</t>
  </si>
  <si>
    <t>泉州</t>
  </si>
  <si>
    <t>合計</t>
  </si>
  <si>
    <t>１２－５　緑　被　現　況</t>
  </si>
  <si>
    <t>区域面積（ha）</t>
  </si>
  <si>
    <t>緑被面積（ha）</t>
  </si>
  <si>
    <t>緑被率（%）</t>
  </si>
  <si>
    <t>市街化区域</t>
  </si>
  <si>
    <t>全　　　　域</t>
  </si>
  <si>
    <t>（注）１　緑被地は、樹林・樹木に被われた区域、草地です。</t>
  </si>
  <si>
    <t>　　　 2  区域面積、緑被地の抽出、面積計測は、平成24年度「みどりの現況調査」のデーターを使用しています。</t>
  </si>
  <si>
    <t>１２－７　府営公園の概要</t>
  </si>
  <si>
    <t>令和3年3月31日現在</t>
  </si>
  <si>
    <t>公園名</t>
  </si>
  <si>
    <t>位　置</t>
  </si>
  <si>
    <t>開設</t>
  </si>
  <si>
    <t>全体面積(※)</t>
  </si>
  <si>
    <t>概要</t>
  </si>
  <si>
    <t>指定</t>
  </si>
  <si>
    <t>面積(ｈａ)</t>
  </si>
  <si>
    <t>当初年月日</t>
  </si>
  <si>
    <t>管理者</t>
  </si>
  <si>
    <t>服部緑地</t>
  </si>
  <si>
    <t>豊中市</t>
  </si>
  <si>
    <t>昭25. 8. 1</t>
  </si>
  <si>
    <t>四大緑地の一つ
総合的な利用のできる広域公園</t>
  </si>
  <si>
    <t>服部緑地指定管理グループ</t>
  </si>
  <si>
    <t>吹田市</t>
  </si>
  <si>
    <t>箕面公園</t>
  </si>
  <si>
    <t>箕面市</t>
  </si>
  <si>
    <t>明31. 5.20</t>
  </si>
  <si>
    <t>箕面の滝と渓流を覆うもみじ等で親しまれている公園</t>
  </si>
  <si>
    <t>メイプルハーツ企業共同体</t>
  </si>
  <si>
    <t>寝屋川公園</t>
  </si>
  <si>
    <t>寝屋川市</t>
  </si>
  <si>
    <t>昭57.11. 1</t>
  </si>
  <si>
    <t>北河内地域における運動を主体とした広域公園</t>
  </si>
  <si>
    <t>寝屋川公園指定管理グループ</t>
  </si>
  <si>
    <t>山田池公園</t>
  </si>
  <si>
    <t>枚方市</t>
  </si>
  <si>
    <t>昭54.10. 1</t>
  </si>
  <si>
    <t>北河内地域における風致を主体とした広域公園</t>
  </si>
  <si>
    <t>ハートフル山田池</t>
  </si>
  <si>
    <t>深北緑地</t>
  </si>
  <si>
    <t>平 3.11. 8</t>
  </si>
  <si>
    <t>寝屋川の洪水調節機能をもつ多目的遊水地公園</t>
  </si>
  <si>
    <t>深北緑地パートナーズ</t>
  </si>
  <si>
    <t>大東市</t>
  </si>
  <si>
    <t>久宝寺緑地</t>
  </si>
  <si>
    <t>八尾市</t>
  </si>
  <si>
    <t>昭46. 4. 1</t>
  </si>
  <si>
    <t>四大緑地の一つ
運動を主体とした広域公園</t>
  </si>
  <si>
    <t>都市公園久宝寺緑地指定管理共同体</t>
  </si>
  <si>
    <t>東大阪市</t>
  </si>
  <si>
    <t>大阪市平野区</t>
  </si>
  <si>
    <t>枚岡公園</t>
  </si>
  <si>
    <t>東大阪市</t>
  </si>
  <si>
    <t>昭13. 2.21</t>
  </si>
  <si>
    <t>桜・くぬぎ等四季の緑を楽しめる山麓の公園</t>
  </si>
  <si>
    <t>枚岡公園指定管理グループ</t>
  </si>
  <si>
    <t>長野公園</t>
  </si>
  <si>
    <t>河内長野市</t>
  </si>
  <si>
    <t>昭26.10.20</t>
  </si>
  <si>
    <t>五つの地区からなる観心寺・延命寺など史蹟名勝の多い公園</t>
  </si>
  <si>
    <t>都市公園長野公園管理共同体</t>
  </si>
  <si>
    <t>錦織公園</t>
  </si>
  <si>
    <t>富田林市</t>
  </si>
  <si>
    <t>昭62. 4. 1</t>
  </si>
  <si>
    <t>南河内の植物や生き物等の自然に親しむことができる公園</t>
  </si>
  <si>
    <t>錦織公園指定管理グループ</t>
  </si>
  <si>
    <t>石川河川公園</t>
  </si>
  <si>
    <t>柏原市</t>
  </si>
  <si>
    <t>平 7. 4. 1</t>
  </si>
  <si>
    <t>自然度の高い一級河川石川両岸の親水性あふれる公園</t>
  </si>
  <si>
    <t>都市公園石川河川公園指定管理共同体</t>
  </si>
  <si>
    <t>藤井寺市</t>
  </si>
  <si>
    <t>羽曳野市</t>
  </si>
  <si>
    <t>河南町</t>
  </si>
  <si>
    <t>住之江公園</t>
  </si>
  <si>
    <t>大阪市</t>
  </si>
  <si>
    <t>大阪市</t>
  </si>
  <si>
    <t>昭 5.10. 8</t>
  </si>
  <si>
    <t>ナイターのできる野球場や四季を通じて楽しめる花と緑のスクエアがある公園</t>
  </si>
  <si>
    <t>都市公園住之江公園指定管理共同体</t>
  </si>
  <si>
    <t>住之江区</t>
  </si>
  <si>
    <t>住吉公園</t>
  </si>
  <si>
    <t>明 6. 8. 2</t>
  </si>
  <si>
    <t>大阪で最も古い公園の一つで、往時をしのぶ高灯篭や潮掛道がある都市公園</t>
  </si>
  <si>
    <t>都市公園住吉公園指定管理共同体</t>
  </si>
  <si>
    <t>住之江区</t>
  </si>
  <si>
    <t>大泉緑地</t>
  </si>
  <si>
    <t>堺市北区</t>
  </si>
  <si>
    <t>昭47. 4. 1</t>
  </si>
  <si>
    <t>四大緑地の一つ
森林を主体とした広域公園</t>
  </si>
  <si>
    <t>大泉緑地指定管理グループ</t>
  </si>
  <si>
    <t>松原市</t>
  </si>
  <si>
    <t>浜寺公園</t>
  </si>
  <si>
    <t>堺市西区</t>
  </si>
  <si>
    <t>明 6.12.24</t>
  </si>
  <si>
    <t>美しい松林とプール・野球場など運動施設も多くある広域公園</t>
  </si>
  <si>
    <t>浜寺公園指定管理グループ</t>
  </si>
  <si>
    <t>高石市</t>
  </si>
  <si>
    <t>二色の浜公園</t>
  </si>
  <si>
    <t>貝塚市</t>
  </si>
  <si>
    <t>昭26. 6. 1</t>
  </si>
  <si>
    <t>海水浴など海洋性レクリエーションのできる広域公園</t>
  </si>
  <si>
    <t>二色の浜公園管理連合会</t>
  </si>
  <si>
    <t>蜻蛉池公園</t>
  </si>
  <si>
    <t>岸和田市</t>
  </si>
  <si>
    <t>平 3. 6.30</t>
  </si>
  <si>
    <t>泉南地域の広域レクリエーションの中心となる公園</t>
  </si>
  <si>
    <t>泉州緑化グループ</t>
  </si>
  <si>
    <t>りんくう公園</t>
  </si>
  <si>
    <t>泉佐野市</t>
  </si>
  <si>
    <t>平 8.10. 1</t>
  </si>
  <si>
    <t>関西国際空港を望む国際都市大阪の玄関にふさわしい公園</t>
  </si>
  <si>
    <t>ハートフルりんくう</t>
  </si>
  <si>
    <t>田尻町</t>
  </si>
  <si>
    <t>泉南市</t>
  </si>
  <si>
    <t>せんなん里海公園</t>
  </si>
  <si>
    <t>阪南市</t>
  </si>
  <si>
    <t>平 9. 7. 1</t>
  </si>
  <si>
    <t>里海の自然、海洋性レクリエーションを楽しめる公園</t>
  </si>
  <si>
    <t>さとうみプロジェクト</t>
  </si>
  <si>
    <t>岬町</t>
  </si>
  <si>
    <t>泉佐野丘陵緑地</t>
  </si>
  <si>
    <t>平 26.8.30</t>
  </si>
  <si>
    <t>歴史的資源や自然植生を活かし、優れた景観や豊かな環境を保全する「景観緑地」</t>
  </si>
  <si>
    <t>合計</t>
  </si>
  <si>
    <t>（19公園）</t>
  </si>
  <si>
    <t>※全体面積：公園の全面積　　(未開設区域含む)</t>
  </si>
  <si>
    <t>１２－８　風致地区</t>
  </si>
  <si>
    <t>都市の風致を維持するために、都市計画法によって定められた地区。樹林地、丘陵地、水辺地等の良好な自然的景観に富んでいる区域や、良好な住環境を維持している区域、古墳等の歴史的意義のある区域等を「風致地区」として指定し、これにより生活にうるおいを与え、緑に富んだ快適な都市環境を維持しようとするもの</t>
  </si>
  <si>
    <t>大阪府内は、12市32地区で約3,082ヘクタールの風致地区が指定</t>
  </si>
  <si>
    <t>市町村名</t>
  </si>
  <si>
    <t>風致地区名</t>
  </si>
  <si>
    <t>面積(ha)</t>
  </si>
  <si>
    <t>大川</t>
  </si>
  <si>
    <t>吹 田 市</t>
  </si>
  <si>
    <t>服　部</t>
  </si>
  <si>
    <t>夕陽丘</t>
  </si>
  <si>
    <t>千里山東</t>
  </si>
  <si>
    <t>四天王寺</t>
  </si>
  <si>
    <t>千里山西</t>
  </si>
  <si>
    <t>茶臼山</t>
  </si>
  <si>
    <t>東大阪市</t>
  </si>
  <si>
    <t>枚　岡</t>
  </si>
  <si>
    <t>聖天山</t>
  </si>
  <si>
    <t>泉大津市</t>
  </si>
  <si>
    <t>助　松</t>
  </si>
  <si>
    <t>杭全</t>
  </si>
  <si>
    <t>穴　師</t>
  </si>
  <si>
    <t>堺　　市</t>
  </si>
  <si>
    <t>大仙</t>
  </si>
  <si>
    <t>岸和田市</t>
  </si>
  <si>
    <t>久 米 田</t>
  </si>
  <si>
    <t>浜寺</t>
  </si>
  <si>
    <t>焼 ノ 山</t>
  </si>
  <si>
    <t>高 槻 市</t>
  </si>
  <si>
    <t>摂 津 峡</t>
  </si>
  <si>
    <t>中 島 池</t>
  </si>
  <si>
    <t>箕 面 市</t>
  </si>
  <si>
    <t>箕　面</t>
  </si>
  <si>
    <t>海岸寺山</t>
  </si>
  <si>
    <t>池 田 市</t>
  </si>
  <si>
    <t>鼓 ケ 滝</t>
  </si>
  <si>
    <t>貝 塚 市</t>
  </si>
  <si>
    <t>池 田 山</t>
  </si>
  <si>
    <t>水　間</t>
  </si>
  <si>
    <t>待 兼 山</t>
  </si>
  <si>
    <t>泉佐野市</t>
  </si>
  <si>
    <t>新 家 山</t>
  </si>
  <si>
    <t>豊 中 市</t>
  </si>
  <si>
    <t>東 豊 中</t>
  </si>
  <si>
    <t>檀波羅山</t>
  </si>
  <si>
    <t>稲 荷 山</t>
  </si>
  <si>
    <t>佐野松原</t>
  </si>
  <si>
    <t>大 石 塚</t>
  </si>
  <si>
    <r>
      <t>※令和</t>
    </r>
    <r>
      <rPr>
        <sz val="11"/>
        <color indexed="10"/>
        <rFont val="ＭＳ Ｐゴシック"/>
        <family val="3"/>
      </rPr>
      <t>３</t>
    </r>
    <r>
      <rPr>
        <sz val="11"/>
        <rFont val="ＭＳ Ｐゴシック"/>
        <family val="3"/>
      </rPr>
      <t>年３月末現在</t>
    </r>
  </si>
  <si>
    <t>１２－９　　港湾緑地整備の進捗率</t>
  </si>
  <si>
    <t>地区</t>
  </si>
  <si>
    <t>全体計画
（昭和48～令和２年度）</t>
  </si>
  <si>
    <t>令和元年度までの
実　　　　　績</t>
  </si>
  <si>
    <t>令和２年度</t>
  </si>
  <si>
    <t>令和２年度までの
進　　捗　　率</t>
  </si>
  <si>
    <t>堺泉北港</t>
  </si>
  <si>
    <t>泉北１区</t>
  </si>
  <si>
    <t>㎡</t>
  </si>
  <si>
    <t>－</t>
  </si>
  <si>
    <t>％</t>
  </si>
  <si>
    <t>泉北４区</t>
  </si>
  <si>
    <t>泉北５区</t>
  </si>
  <si>
    <t>泉北６区</t>
  </si>
  <si>
    <t>泉北７区</t>
  </si>
  <si>
    <t>泉大津旧港</t>
  </si>
  <si>
    <t>計</t>
  </si>
  <si>
    <t>阪南港</t>
  </si>
  <si>
    <t>阪南１区</t>
  </si>
  <si>
    <t>岸和田地区</t>
  </si>
  <si>
    <t>忠岡地区</t>
  </si>
  <si>
    <t>木材地区</t>
  </si>
  <si>
    <t>岸和田旧港</t>
  </si>
  <si>
    <t>合　　計</t>
  </si>
  <si>
    <t>　　　                      大阪府内の指定等・登録文化財件数</t>
  </si>
  <si>
    <t>（令和3年3月31日現在）</t>
  </si>
  <si>
    <t>国指定文化財</t>
  </si>
  <si>
    <t>府指定等文化財</t>
  </si>
  <si>
    <t>種類</t>
  </si>
  <si>
    <t>件数</t>
  </si>
  <si>
    <t>有形文化財</t>
  </si>
  <si>
    <t>国宝</t>
  </si>
  <si>
    <t>建造物</t>
  </si>
  <si>
    <t>条例</t>
  </si>
  <si>
    <t>絵画</t>
  </si>
  <si>
    <t>絵画</t>
  </si>
  <si>
    <t>彫刻</t>
  </si>
  <si>
    <t>工芸品</t>
  </si>
  <si>
    <t>書跡・典籍・古文書</t>
  </si>
  <si>
    <t>考古資料</t>
  </si>
  <si>
    <t>重要文化財</t>
  </si>
  <si>
    <t>歴史資料</t>
  </si>
  <si>
    <t>無形文化財（保持者）</t>
  </si>
  <si>
    <t>民俗文化財</t>
  </si>
  <si>
    <t>有形民俗文化財</t>
  </si>
  <si>
    <t>無形民俗文化財</t>
  </si>
  <si>
    <t>記録選択</t>
  </si>
  <si>
    <t>史跡</t>
  </si>
  <si>
    <t>名勝</t>
  </si>
  <si>
    <t>無形文化財</t>
  </si>
  <si>
    <t>重要無形文化財</t>
  </si>
  <si>
    <t>天然記念物</t>
  </si>
  <si>
    <t>重要有形民俗文化財</t>
  </si>
  <si>
    <t>規則</t>
  </si>
  <si>
    <t>重要美術品</t>
  </si>
  <si>
    <t>重要無形民俗文化財</t>
  </si>
  <si>
    <t>史跡・名勝</t>
  </si>
  <si>
    <t>特別史跡</t>
  </si>
  <si>
    <t>特別天然記念物</t>
  </si>
  <si>
    <t>１．国指定等文化財とは、文化財保護法に基づき指定、又は  記録選択されたものをいう。</t>
  </si>
  <si>
    <t>重要文化的景観</t>
  </si>
  <si>
    <t>重要伝統的建造物群</t>
  </si>
  <si>
    <t>２．国登録文化財とは、文化財保護法の改正(平成8年：建造物、平成16年：建造物以外の有形文化財）で導入された登録制度に基づき登録された有形文化財をいう。</t>
  </si>
  <si>
    <t>選定保存</t>
  </si>
  <si>
    <t>国登録文化財</t>
  </si>
  <si>
    <t>３．府指定等文化財中、条例とは、大阪府文化財保護条例に基づき指定又は記録選択されたものを、規則とは、大阪府古文化紀念物等顕彰規則に基づき指定されたものをいう。</t>
  </si>
  <si>
    <t>種別</t>
  </si>
  <si>
    <t>美術工芸（考古）</t>
  </si>
  <si>
    <t>記念物</t>
  </si>
  <si>
    <t>12-10　 大阪府内の指定等・登録文化財件数</t>
  </si>
  <si>
    <t>12　自然・都市環境関係データ</t>
  </si>
  <si>
    <t>■概　要</t>
  </si>
  <si>
    <r>
      <t>　府内の森林や公園、河川等は野生動植物の繁殖地や移動経路となっており、多様な生物の生息・生育が確認されています。しかしながら、府内では都市化の進展</t>
    </r>
    <r>
      <rPr>
        <sz val="10.5"/>
        <color indexed="8"/>
        <rFont val="ＭＳ 明朝"/>
        <family val="1"/>
      </rPr>
      <t>等による緑地</t>
    </r>
    <r>
      <rPr>
        <sz val="10.5"/>
        <rFont val="ＭＳ 明朝"/>
        <family val="1"/>
      </rPr>
      <t>の減少、河川の水質汚濁などにより、生物の生息・生育環境の減少・悪化が進んでいます。</t>
    </r>
  </si>
  <si>
    <t xml:space="preserve">  大阪の自然は、大阪湾と淀川、大和川水系をはじめ多くの河川が流れる大阪平野、及びこれを取り囲む北摂、金剛生駒、和泉葛城の三山系からなっています。府内には、約５万５千ha（府域の約３割）の森林、総延長約１千kmの河川や約５千か所のため池等の水辺空間、また、市街地やその周辺においても社寺林等の歴史的な緑や農空間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</si>
</sst>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0_ "/>
    <numFmt numFmtId="184" formatCode="0.00_);[Red]\(0.00\)"/>
    <numFmt numFmtId="185" formatCode="0_);[Red]\(0\)"/>
    <numFmt numFmtId="186" formatCode="0.0_ "/>
    <numFmt numFmtId="187" formatCode="0.0_);[Red]\(0.0\)"/>
    <numFmt numFmtId="188" formatCode="#,##0_ "/>
    <numFmt numFmtId="189" formatCode="#,##0.0_ "/>
    <numFmt numFmtId="190" formatCode="#,##0_);[Red]\(#,##0\)"/>
    <numFmt numFmtId="191" formatCode="#,##0.0_);[Red]\(#,##0.0\)"/>
  </numFmts>
  <fonts count="68">
    <font>
      <sz val="11"/>
      <name val="ＭＳ Ｐゴシック"/>
      <family val="3"/>
    </font>
    <font>
      <sz val="6"/>
      <name val="ＭＳ Ｐゴシック"/>
      <family val="3"/>
    </font>
    <font>
      <sz val="12"/>
      <name val="ＭＳ Ｐゴシック"/>
      <family val="3"/>
    </font>
    <font>
      <sz val="10.5"/>
      <name val="ＭＳ Ｐゴシック"/>
      <family val="3"/>
    </font>
    <font>
      <sz val="9"/>
      <name val="ＭＳ Ｐゴシック"/>
      <family val="3"/>
    </font>
    <font>
      <sz val="11"/>
      <color indexed="8"/>
      <name val="ＭＳ Ｐゴシック"/>
      <family val="3"/>
    </font>
    <font>
      <sz val="11"/>
      <color indexed="10"/>
      <name val="ＭＳ Ｐゴシック"/>
      <family val="3"/>
    </font>
    <font>
      <sz val="10"/>
      <name val="ＭＳ Ｐゴシック"/>
      <family val="3"/>
    </font>
    <font>
      <sz val="6"/>
      <color indexed="10"/>
      <name val="ＭＳ Ｐゴシック"/>
      <family val="3"/>
    </font>
    <font>
      <sz val="8"/>
      <name val="ＭＳ Ｐゴシック"/>
      <family val="3"/>
    </font>
    <font>
      <sz val="11"/>
      <name val="ＭＳ 明朝"/>
      <family val="1"/>
    </font>
    <font>
      <sz val="6"/>
      <name val="ＭＳ 明朝"/>
      <family val="1"/>
    </font>
    <font>
      <sz val="9"/>
      <name val="ＭＳ 明朝"/>
      <family val="1"/>
    </font>
    <font>
      <sz val="15.75"/>
      <color indexed="8"/>
      <name val="ＭＳ Ｐゴシック"/>
      <family val="3"/>
    </font>
    <font>
      <sz val="12"/>
      <color indexed="8"/>
      <name val="ＭＳ Ｐゴシック"/>
      <family val="3"/>
    </font>
    <font>
      <sz val="10"/>
      <name val="Arial"/>
      <family val="2"/>
    </font>
    <font>
      <sz val="14"/>
      <name val="ＭＳ Ｐゴシック"/>
      <family val="3"/>
    </font>
    <font>
      <sz val="10.5"/>
      <name val="Century"/>
      <family val="1"/>
    </font>
    <font>
      <b/>
      <sz val="11"/>
      <name val="ＭＳ ゴシック"/>
      <family val="3"/>
    </font>
    <font>
      <sz val="10.5"/>
      <name val="ＭＳ ゴシック"/>
      <family val="3"/>
    </font>
    <font>
      <sz val="10.5"/>
      <name val="ＭＳ 明朝"/>
      <family val="1"/>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b/>
      <sz val="9"/>
      <name val="ＭＳ Ｐゴシック"/>
      <family val="3"/>
    </font>
    <font>
      <sz val="10"/>
      <color indexed="8"/>
      <name val="Arial"/>
      <family val="2"/>
    </font>
    <font>
      <sz val="12"/>
      <color indexed="8"/>
      <name val="Calibri"/>
      <family val="2"/>
    </font>
    <font>
      <sz val="14.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0.5"/>
      <color theme="1"/>
      <name val="ＭＳ Ｐゴシック"/>
      <family val="3"/>
    </font>
    <font>
      <b/>
      <sz val="9"/>
      <name val="Calibri"/>
      <family val="3"/>
    </font>
    <font>
      <sz val="10"/>
      <color theme="1"/>
      <name val="Calibri"/>
      <family val="3"/>
    </font>
    <font>
      <sz val="10"/>
      <color theme="1"/>
      <name val="Arial"/>
      <family val="2"/>
    </font>
    <font>
      <sz val="1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hair"/>
      <bottom style="thin"/>
    </border>
    <border>
      <left style="hair"/>
      <right style="thin"/>
      <top style="hair"/>
      <bottom style="thin"/>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hair"/>
      <top style="thin"/>
      <bottom style="hair"/>
    </border>
    <border>
      <left>
        <color indexed="63"/>
      </left>
      <right style="thin"/>
      <top style="thin"/>
      <bottom style="hair"/>
    </border>
    <border>
      <left style="thin"/>
      <right style="thin"/>
      <top style="hair"/>
      <bottom style="hair"/>
    </border>
    <border>
      <left style="thin"/>
      <right>
        <color indexed="63"/>
      </right>
      <top style="hair"/>
      <bottom style="hair"/>
    </border>
    <border>
      <left style="hair"/>
      <right style="thin"/>
      <top style="hair"/>
      <bottom style="hair"/>
    </border>
    <border>
      <left style="thin"/>
      <right style="hair"/>
      <top style="hair"/>
      <bottom style="hair"/>
    </border>
    <border>
      <left>
        <color indexed="63"/>
      </left>
      <right style="thin"/>
      <top style="hair"/>
      <bottom style="hair"/>
    </border>
    <border>
      <left style="hair"/>
      <right>
        <color indexed="63"/>
      </right>
      <top style="hair"/>
      <bottom style="hair"/>
    </border>
    <border>
      <left style="thin"/>
      <right style="thin"/>
      <top style="hair"/>
      <bottom style="thin"/>
    </border>
    <border>
      <left style="thin"/>
      <right style="hair"/>
      <top style="hair"/>
      <bottom style="thin"/>
    </border>
    <border>
      <left>
        <color indexed="63"/>
      </left>
      <right style="thin"/>
      <top style="hair"/>
      <bottom style="thin"/>
    </border>
    <border>
      <left style="thin"/>
      <right style="thin"/>
      <top>
        <color indexed="63"/>
      </top>
      <bottom style="thin"/>
    </border>
    <border>
      <left style="thin"/>
      <right>
        <color indexed="63"/>
      </right>
      <top>
        <color indexed="63"/>
      </top>
      <bottom style="thin"/>
    </border>
    <border>
      <left style="hair"/>
      <right style="thin"/>
      <top>
        <color indexed="63"/>
      </top>
      <bottom style="thin"/>
    </border>
    <border>
      <left style="thin"/>
      <right style="hair"/>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diagonalDown="1">
      <left style="thin"/>
      <right style="thin"/>
      <top style="thin"/>
      <bottom style="thin"/>
      <diagonal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thin"/>
      <top>
        <color indexed="63"/>
      </top>
      <bottom style="double"/>
    </border>
    <border>
      <left style="thin"/>
      <right style="medium"/>
      <top>
        <color indexed="63"/>
      </top>
      <bottom style="double"/>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color indexed="63"/>
      </left>
      <right style="medium"/>
      <top>
        <color indexed="63"/>
      </top>
      <bottom style="thin"/>
    </border>
    <border>
      <left>
        <color indexed="63"/>
      </left>
      <right style="medium"/>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double"/>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style="double"/>
    </border>
    <border>
      <left>
        <color indexed="63"/>
      </left>
      <right>
        <color indexed="63"/>
      </right>
      <top style="medium"/>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color indexed="63"/>
      </left>
      <right style="medium"/>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protection/>
    </xf>
    <xf numFmtId="0" fontId="10" fillId="0" borderId="0">
      <alignment/>
      <protection/>
    </xf>
    <xf numFmtId="0" fontId="59" fillId="32" borderId="0" applyNumberFormat="0" applyBorder="0" applyAlignment="0" applyProtection="0"/>
  </cellStyleXfs>
  <cellXfs count="325">
    <xf numFmtId="0" fontId="0" fillId="0" borderId="0" xfId="0" applyAlignment="1">
      <alignment vertical="center"/>
    </xf>
    <xf numFmtId="0" fontId="3" fillId="0" borderId="10" xfId="0" applyFont="1" applyBorder="1" applyAlignment="1">
      <alignment horizontal="center" vertical="top" wrapText="1"/>
    </xf>
    <xf numFmtId="0" fontId="4" fillId="0" borderId="10" xfId="0" applyFont="1" applyBorder="1" applyAlignment="1">
      <alignment horizontal="justify" vertical="top" wrapText="1"/>
    </xf>
    <xf numFmtId="0" fontId="0" fillId="0" borderId="0" xfId="0" applyFont="1" applyAlignment="1">
      <alignment vertical="center"/>
    </xf>
    <xf numFmtId="0" fontId="0" fillId="0" borderId="0" xfId="60" applyFont="1">
      <alignment/>
      <protection/>
    </xf>
    <xf numFmtId="0" fontId="60" fillId="0" borderId="0" xfId="60" applyFont="1">
      <alignment/>
      <protection/>
    </xf>
    <xf numFmtId="0" fontId="0" fillId="0" borderId="0" xfId="60" applyFont="1" applyAlignment="1">
      <alignment horizontal="right"/>
      <protection/>
    </xf>
    <xf numFmtId="0" fontId="61" fillId="0" borderId="11" xfId="60" applyFont="1" applyBorder="1" applyAlignment="1">
      <alignment horizontal="center" vertical="center"/>
      <protection/>
    </xf>
    <xf numFmtId="0" fontId="61" fillId="0" borderId="12" xfId="60" applyFont="1" applyBorder="1" applyAlignment="1">
      <alignment horizontal="center" vertical="center"/>
      <protection/>
    </xf>
    <xf numFmtId="0" fontId="61" fillId="0" borderId="13" xfId="60" applyFont="1" applyBorder="1" applyAlignment="1">
      <alignment horizontal="distributed" vertical="center"/>
      <protection/>
    </xf>
    <xf numFmtId="0" fontId="61" fillId="0" borderId="14" xfId="60" applyFont="1" applyBorder="1" applyAlignment="1">
      <alignment vertical="center"/>
      <protection/>
    </xf>
    <xf numFmtId="0" fontId="61" fillId="0" borderId="15" xfId="60" applyFont="1" applyBorder="1" applyAlignment="1">
      <alignment vertical="center" shrinkToFit="1"/>
      <protection/>
    </xf>
    <xf numFmtId="0" fontId="61" fillId="0" borderId="16" xfId="60" applyFont="1" applyBorder="1" applyAlignment="1">
      <alignment vertical="center" shrinkToFit="1"/>
      <protection/>
    </xf>
    <xf numFmtId="0" fontId="61" fillId="0" borderId="17" xfId="60" applyFont="1" applyBorder="1" applyAlignment="1">
      <alignment vertical="center" shrinkToFit="1"/>
      <protection/>
    </xf>
    <xf numFmtId="0" fontId="61" fillId="0" borderId="18" xfId="60" applyFont="1" applyBorder="1" applyAlignment="1">
      <alignment horizontal="distributed" vertical="center"/>
      <protection/>
    </xf>
    <xf numFmtId="0" fontId="61" fillId="0" borderId="19" xfId="60" applyFont="1" applyBorder="1" applyAlignment="1">
      <alignment vertical="center"/>
      <protection/>
    </xf>
    <xf numFmtId="0" fontId="61" fillId="0" borderId="20" xfId="60" applyFont="1" applyBorder="1" applyAlignment="1">
      <alignment vertical="center" shrinkToFit="1"/>
      <protection/>
    </xf>
    <xf numFmtId="0" fontId="61" fillId="0" borderId="21" xfId="60" applyFont="1" applyBorder="1" applyAlignment="1">
      <alignment vertical="center" shrinkToFit="1"/>
      <protection/>
    </xf>
    <xf numFmtId="0" fontId="61" fillId="0" borderId="22" xfId="60" applyFont="1" applyBorder="1" applyAlignment="1">
      <alignment vertical="center" shrinkToFit="1"/>
      <protection/>
    </xf>
    <xf numFmtId="0" fontId="61" fillId="0" borderId="19" xfId="60" applyFont="1" applyBorder="1" applyAlignment="1">
      <alignment horizontal="distributed" vertical="center"/>
      <protection/>
    </xf>
    <xf numFmtId="0" fontId="61" fillId="0" borderId="23" xfId="60" applyFont="1" applyBorder="1" applyAlignment="1">
      <alignment vertical="center" shrinkToFit="1"/>
      <protection/>
    </xf>
    <xf numFmtId="0" fontId="60" fillId="0" borderId="24" xfId="60" applyFont="1" applyBorder="1" applyAlignment="1">
      <alignment horizontal="distributed" vertical="center"/>
      <protection/>
    </xf>
    <xf numFmtId="0" fontId="60" fillId="0" borderId="11" xfId="60" applyFont="1" applyBorder="1">
      <alignment/>
      <protection/>
    </xf>
    <xf numFmtId="0" fontId="60" fillId="0" borderId="12" xfId="60" applyFont="1" applyBorder="1" applyAlignment="1">
      <alignment shrinkToFit="1"/>
      <protection/>
    </xf>
    <xf numFmtId="0" fontId="60" fillId="0" borderId="25" xfId="60" applyFont="1" applyBorder="1" applyAlignment="1">
      <alignment shrinkToFit="1"/>
      <protection/>
    </xf>
    <xf numFmtId="0" fontId="60" fillId="0" borderId="26" xfId="60" applyFont="1" applyBorder="1" applyAlignment="1">
      <alignment shrinkToFit="1"/>
      <protection/>
    </xf>
    <xf numFmtId="0" fontId="0" fillId="0" borderId="27" xfId="60" applyFont="1" applyBorder="1" applyAlignment="1">
      <alignment horizontal="distributed" vertical="center"/>
      <protection/>
    </xf>
    <xf numFmtId="0" fontId="0" fillId="0" borderId="28" xfId="60" applyFont="1" applyBorder="1">
      <alignment/>
      <protection/>
    </xf>
    <xf numFmtId="0" fontId="0" fillId="0" borderId="29" xfId="60" applyFont="1" applyBorder="1">
      <alignment/>
      <protection/>
    </xf>
    <xf numFmtId="0" fontId="0" fillId="0" borderId="30" xfId="60" applyFont="1" applyBorder="1">
      <alignment/>
      <protection/>
    </xf>
    <xf numFmtId="0" fontId="0" fillId="0" borderId="31" xfId="60" applyFont="1" applyBorder="1">
      <alignment/>
      <protection/>
    </xf>
    <xf numFmtId="0" fontId="0" fillId="0" borderId="0" xfId="60" applyFont="1">
      <alignment/>
      <protection/>
    </xf>
    <xf numFmtId="0" fontId="60" fillId="0" borderId="0" xfId="0" applyFont="1" applyAlignment="1">
      <alignment vertical="center"/>
    </xf>
    <xf numFmtId="0" fontId="0" fillId="0" borderId="0" xfId="0" applyFont="1" applyAlignment="1">
      <alignment vertical="center"/>
    </xf>
    <xf numFmtId="0" fontId="3" fillId="0" borderId="0" xfId="0" applyFont="1" applyFill="1" applyAlignment="1">
      <alignment horizontal="right" vertical="center"/>
    </xf>
    <xf numFmtId="0" fontId="62" fillId="0" borderId="32" xfId="0" applyFont="1" applyFill="1" applyBorder="1" applyAlignment="1">
      <alignment horizontal="justify" vertical="center" wrapText="1"/>
    </xf>
    <xf numFmtId="0" fontId="3" fillId="0" borderId="33" xfId="0" applyFont="1" applyFill="1" applyBorder="1" applyAlignment="1">
      <alignment horizontal="justify" vertical="center" wrapText="1"/>
    </xf>
    <xf numFmtId="0" fontId="3" fillId="0" borderId="34" xfId="0" applyFont="1" applyFill="1" applyBorder="1" applyAlignment="1">
      <alignment horizontal="justify" vertical="center" wrapText="1"/>
    </xf>
    <xf numFmtId="0" fontId="62" fillId="0" borderId="35" xfId="0" applyFont="1" applyFill="1" applyBorder="1" applyAlignment="1">
      <alignment horizontal="justify" vertical="center" wrapText="1"/>
    </xf>
    <xf numFmtId="0" fontId="3" fillId="0" borderId="36"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62" fillId="0" borderId="38"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39" xfId="0" applyFont="1" applyFill="1" applyBorder="1" applyAlignment="1">
      <alignment horizontal="justify" vertical="center" wrapText="1"/>
    </xf>
    <xf numFmtId="0" fontId="62" fillId="0" borderId="36" xfId="0" applyFont="1" applyFill="1" applyBorder="1" applyAlignment="1">
      <alignment horizontal="justify" vertical="center" wrapText="1"/>
    </xf>
    <xf numFmtId="0" fontId="62" fillId="0" borderId="37" xfId="0" applyFont="1" applyFill="1" applyBorder="1" applyAlignment="1">
      <alignment horizontal="justify" vertical="center" wrapText="1"/>
    </xf>
    <xf numFmtId="0" fontId="62" fillId="0" borderId="39" xfId="0" applyFont="1" applyFill="1" applyBorder="1" applyAlignment="1">
      <alignment horizontal="justify" vertical="center" wrapText="1"/>
    </xf>
    <xf numFmtId="0" fontId="62" fillId="0" borderId="31" xfId="0" applyFont="1" applyFill="1" applyBorder="1" applyAlignment="1">
      <alignment horizontal="justify" vertical="center" wrapText="1"/>
    </xf>
    <xf numFmtId="0" fontId="62" fillId="0" borderId="34" xfId="0" applyFont="1" applyFill="1" applyBorder="1" applyAlignment="1">
      <alignment horizontal="justify" vertical="center" wrapText="1"/>
    </xf>
    <xf numFmtId="0" fontId="62" fillId="0" borderId="27"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60" fillId="0" borderId="32" xfId="0" applyFont="1" applyFill="1" applyBorder="1" applyAlignment="1">
      <alignment vertical="center"/>
    </xf>
    <xf numFmtId="0" fontId="62" fillId="0" borderId="40" xfId="0" applyFont="1" applyFill="1" applyBorder="1" applyAlignment="1">
      <alignment vertical="center" wrapText="1"/>
    </xf>
    <xf numFmtId="0" fontId="60" fillId="0" borderId="35" xfId="0" applyFont="1" applyFill="1" applyBorder="1" applyAlignment="1">
      <alignment vertical="center"/>
    </xf>
    <xf numFmtId="0" fontId="62" fillId="0" borderId="0" xfId="0" applyFont="1" applyFill="1" applyBorder="1" applyAlignment="1">
      <alignment vertical="center" wrapText="1"/>
    </xf>
    <xf numFmtId="0" fontId="0" fillId="0" borderId="0" xfId="0" applyBorder="1" applyAlignment="1">
      <alignment vertical="center"/>
    </xf>
    <xf numFmtId="0" fontId="0" fillId="0" borderId="0" xfId="61" applyFont="1">
      <alignment/>
      <protection/>
    </xf>
    <xf numFmtId="0" fontId="0" fillId="0" borderId="0" xfId="61" applyFont="1" applyAlignment="1">
      <alignment horizontal="center"/>
      <protection/>
    </xf>
    <xf numFmtId="0" fontId="0" fillId="0" borderId="0" xfId="61" applyFont="1" applyAlignment="1">
      <alignment horizontal="right"/>
      <protection/>
    </xf>
    <xf numFmtId="0" fontId="8" fillId="0" borderId="10" xfId="61" applyFont="1" applyBorder="1" applyAlignment="1">
      <alignment horizontal="center"/>
      <protection/>
    </xf>
    <xf numFmtId="0" fontId="6" fillId="0" borderId="0" xfId="61" applyFont="1" applyBorder="1" applyAlignment="1">
      <alignment horizontal="center"/>
      <protection/>
    </xf>
    <xf numFmtId="0" fontId="0" fillId="0" borderId="38" xfId="61" applyFont="1" applyBorder="1">
      <alignment/>
      <protection/>
    </xf>
    <xf numFmtId="0" fontId="6" fillId="0" borderId="10" xfId="61" applyFont="1" applyBorder="1">
      <alignment/>
      <protection/>
    </xf>
    <xf numFmtId="0" fontId="6" fillId="0" borderId="0" xfId="61" applyFont="1" applyBorder="1">
      <alignment/>
      <protection/>
    </xf>
    <xf numFmtId="0" fontId="3" fillId="0" borderId="41" xfId="0" applyFont="1" applyBorder="1" applyAlignment="1">
      <alignment horizontal="justify" vertical="top" wrapText="1"/>
    </xf>
    <xf numFmtId="3" fontId="3" fillId="0" borderId="10" xfId="0" applyNumberFormat="1" applyFont="1" applyBorder="1" applyAlignment="1">
      <alignment horizontal="center" vertical="top" wrapText="1"/>
    </xf>
    <xf numFmtId="38" fontId="3" fillId="0" borderId="10" xfId="48" applyFont="1" applyBorder="1" applyAlignment="1">
      <alignment horizontal="center" vertical="top" wrapText="1"/>
    </xf>
    <xf numFmtId="183" fontId="0" fillId="0" borderId="0" xfId="0" applyNumberFormat="1" applyAlignment="1">
      <alignment/>
    </xf>
    <xf numFmtId="0" fontId="0" fillId="0" borderId="0" xfId="0" applyAlignment="1">
      <alignment/>
    </xf>
    <xf numFmtId="0" fontId="0" fillId="0" borderId="0" xfId="0" applyBorder="1" applyAlignment="1">
      <alignment/>
    </xf>
    <xf numFmtId="0" fontId="0" fillId="0" borderId="0" xfId="0" applyBorder="1" applyAlignment="1">
      <alignment shrinkToFit="1"/>
    </xf>
    <xf numFmtId="183" fontId="0" fillId="0" borderId="0" xfId="0" applyNumberFormat="1" applyBorder="1" applyAlignment="1">
      <alignment/>
    </xf>
    <xf numFmtId="0" fontId="0" fillId="0" borderId="0" xfId="0" applyFill="1" applyBorder="1" applyAlignment="1">
      <alignment/>
    </xf>
    <xf numFmtId="0" fontId="0" fillId="0" borderId="0" xfId="0" applyFont="1" applyAlignment="1">
      <alignment/>
    </xf>
    <xf numFmtId="0" fontId="0" fillId="0" borderId="0" xfId="0" applyFont="1" applyFill="1" applyBorder="1" applyAlignment="1">
      <alignment/>
    </xf>
    <xf numFmtId="184" fontId="0" fillId="0" borderId="0" xfId="0" applyNumberFormat="1" applyAlignment="1">
      <alignment/>
    </xf>
    <xf numFmtId="185" fontId="0" fillId="0" borderId="0" xfId="0" applyNumberFormat="1" applyAlignment="1">
      <alignment/>
    </xf>
    <xf numFmtId="0" fontId="12" fillId="0" borderId="0" xfId="62" applyFont="1" applyFill="1">
      <alignment/>
      <protection/>
    </xf>
    <xf numFmtId="57" fontId="7" fillId="0" borderId="0" xfId="62" applyNumberFormat="1" applyFont="1" applyFill="1" applyAlignment="1">
      <alignment horizontal="left" vertical="center"/>
      <protection/>
    </xf>
    <xf numFmtId="0" fontId="4" fillId="0" borderId="0" xfId="62" applyFont="1" applyFill="1">
      <alignment/>
      <protection/>
    </xf>
    <xf numFmtId="0" fontId="4" fillId="0" borderId="10" xfId="62" applyFont="1" applyFill="1" applyBorder="1" applyAlignment="1">
      <alignment horizontal="distributed" vertical="center"/>
      <protection/>
    </xf>
    <xf numFmtId="0" fontId="4" fillId="0" borderId="33" xfId="62" applyFont="1" applyFill="1" applyBorder="1" applyAlignment="1">
      <alignment horizontal="distributed"/>
      <protection/>
    </xf>
    <xf numFmtId="0" fontId="4" fillId="0" borderId="27" xfId="62" applyFont="1" applyFill="1" applyBorder="1" applyAlignment="1">
      <alignment horizontal="distributed"/>
      <protection/>
    </xf>
    <xf numFmtId="0" fontId="4" fillId="0" borderId="33" xfId="62" applyFont="1" applyFill="1" applyBorder="1" applyAlignment="1">
      <alignment horizontal="distributed" vertical="center"/>
      <protection/>
    </xf>
    <xf numFmtId="0" fontId="4" fillId="0" borderId="33" xfId="62" applyFont="1" applyFill="1" applyBorder="1" applyAlignment="1">
      <alignment vertical="center"/>
      <protection/>
    </xf>
    <xf numFmtId="0" fontId="4" fillId="0" borderId="33" xfId="62" applyFont="1" applyFill="1" applyBorder="1" applyAlignment="1">
      <alignment horizontal="center" vertical="center"/>
      <protection/>
    </xf>
    <xf numFmtId="0" fontId="4" fillId="0" borderId="36" xfId="62" applyFont="1" applyFill="1" applyBorder="1" applyAlignment="1">
      <alignment horizontal="center" vertical="top"/>
      <protection/>
    </xf>
    <xf numFmtId="49" fontId="4" fillId="0" borderId="36" xfId="62" applyNumberFormat="1" applyFont="1" applyFill="1" applyBorder="1" applyAlignment="1">
      <alignment horizontal="left" vertical="center"/>
      <protection/>
    </xf>
    <xf numFmtId="0" fontId="4" fillId="0" borderId="36" xfId="62" applyFont="1" applyFill="1" applyBorder="1" applyAlignment="1">
      <alignment vertical="center"/>
      <protection/>
    </xf>
    <xf numFmtId="0" fontId="4" fillId="0" borderId="36" xfId="62" applyFont="1" applyFill="1" applyBorder="1" applyAlignment="1">
      <alignment horizontal="distributed" vertical="center"/>
      <protection/>
    </xf>
    <xf numFmtId="49" fontId="4" fillId="0" borderId="36" xfId="62" applyNumberFormat="1" applyFont="1" applyFill="1" applyBorder="1" applyAlignment="1">
      <alignment horizontal="right" vertical="center"/>
      <protection/>
    </xf>
    <xf numFmtId="0" fontId="4" fillId="0" borderId="27" xfId="62" applyFont="1" applyFill="1" applyBorder="1" applyAlignment="1">
      <alignment horizontal="distributed" vertical="center"/>
      <protection/>
    </xf>
    <xf numFmtId="0" fontId="4" fillId="0" borderId="27" xfId="62" applyFont="1" applyFill="1" applyBorder="1" applyAlignment="1">
      <alignment vertical="center"/>
      <protection/>
    </xf>
    <xf numFmtId="0" fontId="4" fillId="0" borderId="27" xfId="62" applyFont="1" applyFill="1" applyBorder="1" applyAlignment="1">
      <alignment vertical="top"/>
      <protection/>
    </xf>
    <xf numFmtId="186" fontId="4" fillId="0" borderId="33" xfId="62" applyNumberFormat="1" applyFont="1" applyFill="1" applyBorder="1" applyAlignment="1">
      <alignment horizontal="center" vertical="center"/>
      <protection/>
    </xf>
    <xf numFmtId="0" fontId="4" fillId="0" borderId="33" xfId="62" applyFont="1" applyFill="1" applyBorder="1" applyAlignment="1">
      <alignment horizontal="left" vertical="center"/>
      <protection/>
    </xf>
    <xf numFmtId="186" fontId="4" fillId="0" borderId="27" xfId="62" applyNumberFormat="1" applyFont="1" applyFill="1" applyBorder="1" applyAlignment="1">
      <alignment horizontal="right" vertical="center"/>
      <protection/>
    </xf>
    <xf numFmtId="0" fontId="4" fillId="0" borderId="27" xfId="62" applyFont="1" applyFill="1" applyBorder="1" applyAlignment="1">
      <alignment horizontal="left" vertical="center"/>
      <protection/>
    </xf>
    <xf numFmtId="0" fontId="0" fillId="0" borderId="0" xfId="0" applyFont="1" applyFill="1" applyAlignment="1">
      <alignment vertical="center"/>
    </xf>
    <xf numFmtId="0" fontId="61"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Border="1" applyAlignment="1">
      <alignment horizontal="left" vertical="center"/>
    </xf>
    <xf numFmtId="0" fontId="7" fillId="0" borderId="42" xfId="0" applyFont="1" applyFill="1" applyBorder="1" applyAlignment="1">
      <alignment vertical="center" wrapText="1"/>
    </xf>
    <xf numFmtId="0" fontId="63" fillId="0" borderId="10" xfId="0" applyFont="1" applyFill="1" applyBorder="1" applyAlignment="1">
      <alignment horizontal="center" vertical="center"/>
    </xf>
    <xf numFmtId="0" fontId="64" fillId="0" borderId="33" xfId="0" applyFont="1" applyFill="1" applyBorder="1" applyAlignment="1">
      <alignment horizontal="left" vertical="center"/>
    </xf>
    <xf numFmtId="187" fontId="65" fillId="0" borderId="33" xfId="0" applyNumberFormat="1" applyFont="1" applyFill="1" applyBorder="1" applyAlignment="1" quotePrefix="1">
      <alignment horizontal="right" vertical="center"/>
    </xf>
    <xf numFmtId="0" fontId="64" fillId="0" borderId="33" xfId="0" applyFont="1" applyFill="1" applyBorder="1" applyAlignment="1">
      <alignment horizontal="center" vertical="center"/>
    </xf>
    <xf numFmtId="0" fontId="64" fillId="0" borderId="33" xfId="0" applyFont="1" applyFill="1" applyBorder="1" applyAlignment="1">
      <alignment horizontal="left" vertical="center" wrapText="1"/>
    </xf>
    <xf numFmtId="0" fontId="64" fillId="0" borderId="10"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33" xfId="0" applyFont="1" applyFill="1" applyBorder="1" applyAlignment="1">
      <alignment horizontal="left" vertical="center"/>
    </xf>
    <xf numFmtId="187" fontId="15" fillId="0" borderId="33" xfId="0" applyNumberFormat="1" applyFont="1" applyFill="1" applyBorder="1" applyAlignment="1" quotePrefix="1">
      <alignment horizontal="right" vertical="center"/>
    </xf>
    <xf numFmtId="0" fontId="64" fillId="0" borderId="10" xfId="0" applyFont="1" applyFill="1" applyBorder="1" applyAlignment="1">
      <alignment horizontal="left" vertical="center"/>
    </xf>
    <xf numFmtId="187" fontId="65" fillId="0" borderId="10" xfId="0" applyNumberFormat="1" applyFont="1" applyFill="1" applyBorder="1" applyAlignment="1" quotePrefix="1">
      <alignment horizontal="right" vertical="center"/>
    </xf>
    <xf numFmtId="2" fontId="0" fillId="0" borderId="0" xfId="0" applyNumberFormat="1" applyFont="1" applyFill="1" applyAlignment="1">
      <alignment vertical="center"/>
    </xf>
    <xf numFmtId="0" fontId="66" fillId="0" borderId="10" xfId="0" applyFont="1" applyFill="1" applyBorder="1" applyAlignment="1">
      <alignment horizontal="left" vertical="center"/>
    </xf>
    <xf numFmtId="187" fontId="15" fillId="0" borderId="10" xfId="0" applyNumberFormat="1" applyFont="1" applyFill="1" applyBorder="1" applyAlignment="1" quotePrefix="1">
      <alignment horizontal="right" vertical="center"/>
    </xf>
    <xf numFmtId="0" fontId="60" fillId="0" borderId="0" xfId="0" applyFont="1" applyFill="1" applyAlignment="1">
      <alignment vertical="center"/>
    </xf>
    <xf numFmtId="2" fontId="60" fillId="0" borderId="0" xfId="0" applyNumberFormat="1" applyFont="1" applyFill="1" applyAlignment="1">
      <alignment vertical="center"/>
    </xf>
    <xf numFmtId="183" fontId="0" fillId="0" borderId="0" xfId="0" applyNumberFormat="1" applyFont="1" applyFill="1" applyAlignment="1">
      <alignment vertical="center"/>
    </xf>
    <xf numFmtId="184" fontId="60" fillId="0" borderId="0" xfId="0" applyNumberFormat="1" applyFont="1" applyFill="1" applyAlignment="1">
      <alignment vertical="center"/>
    </xf>
    <xf numFmtId="183" fontId="60" fillId="0" borderId="0" xfId="0" applyNumberFormat="1" applyFont="1" applyFill="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188" fontId="0" fillId="0" borderId="38" xfId="0" applyNumberFormat="1" applyFont="1" applyBorder="1" applyAlignment="1">
      <alignment vertical="center"/>
    </xf>
    <xf numFmtId="0" fontId="0" fillId="0" borderId="39" xfId="0" applyFont="1" applyBorder="1" applyAlignment="1">
      <alignment vertical="center"/>
    </xf>
    <xf numFmtId="49" fontId="0" fillId="0" borderId="38" xfId="0" applyNumberFormat="1" applyFont="1" applyBorder="1" applyAlignment="1">
      <alignment horizontal="center" vertical="center"/>
    </xf>
    <xf numFmtId="189" fontId="0" fillId="0" borderId="38" xfId="0" applyNumberFormat="1" applyFont="1" applyBorder="1" applyAlignment="1">
      <alignment vertical="center"/>
    </xf>
    <xf numFmtId="190" fontId="0" fillId="0" borderId="38" xfId="0" applyNumberFormat="1" applyFont="1" applyBorder="1" applyAlignment="1">
      <alignment vertical="center"/>
    </xf>
    <xf numFmtId="190" fontId="0" fillId="0" borderId="39" xfId="0" applyNumberFormat="1" applyFont="1" applyBorder="1" applyAlignment="1">
      <alignment vertical="center"/>
    </xf>
    <xf numFmtId="191" fontId="0" fillId="0" borderId="38" xfId="0" applyNumberFormat="1" applyFont="1" applyBorder="1" applyAlignment="1">
      <alignment vertical="center"/>
    </xf>
    <xf numFmtId="0" fontId="16" fillId="0" borderId="0" xfId="0" applyFont="1" applyAlignment="1">
      <alignment vertical="top"/>
    </xf>
    <xf numFmtId="0" fontId="0" fillId="0" borderId="0" xfId="0" applyAlignment="1">
      <alignment vertical="top"/>
    </xf>
    <xf numFmtId="0" fontId="0" fillId="0" borderId="0" xfId="0" applyBorder="1" applyAlignment="1">
      <alignment horizontal="center" vertical="center"/>
    </xf>
    <xf numFmtId="0" fontId="60" fillId="0" borderId="0" xfId="0" applyFont="1" applyBorder="1" applyAlignment="1">
      <alignment horizontal="center" vertical="center"/>
    </xf>
    <xf numFmtId="58" fontId="67" fillId="0" borderId="43" xfId="0" applyNumberFormat="1" applyFont="1" applyBorder="1" applyAlignment="1">
      <alignment vertical="center" shrinkToFit="1"/>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1" fillId="0" borderId="0" xfId="0" applyFont="1" applyAlignment="1">
      <alignment vertical="center"/>
    </xf>
    <xf numFmtId="0" fontId="1" fillId="0" borderId="45" xfId="0" applyFont="1" applyBorder="1" applyAlignment="1">
      <alignment horizontal="left" vertical="center" wrapText="1"/>
    </xf>
    <xf numFmtId="0" fontId="1" fillId="0" borderId="0" xfId="0" applyFont="1" applyBorder="1" applyAlignment="1">
      <alignment horizontal="left" vertical="center" wrapText="1"/>
    </xf>
    <xf numFmtId="0" fontId="1" fillId="0" borderId="46" xfId="0" applyFont="1" applyBorder="1" applyAlignment="1">
      <alignment horizontal="left" vertical="center" wrapText="1"/>
    </xf>
    <xf numFmtId="0" fontId="9" fillId="0" borderId="0" xfId="0" applyFont="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center" vertical="center" shrinkToFit="1"/>
    </xf>
    <xf numFmtId="0" fontId="0" fillId="0" borderId="0" xfId="0" applyBorder="1" applyAlignment="1">
      <alignment vertical="center"/>
    </xf>
    <xf numFmtId="0" fontId="0" fillId="0" borderId="46" xfId="0" applyBorder="1" applyAlignment="1">
      <alignment horizontal="center" vertical="center"/>
    </xf>
    <xf numFmtId="0" fontId="0" fillId="0" borderId="49" xfId="0" applyBorder="1" applyAlignment="1">
      <alignment horizontal="center" vertical="center" textRotation="255"/>
    </xf>
    <xf numFmtId="0" fontId="0" fillId="0" borderId="43" xfId="0" applyBorder="1" applyAlignment="1">
      <alignment horizontal="center" vertical="center" shrinkToFit="1"/>
    </xf>
    <xf numFmtId="0" fontId="0" fillId="0" borderId="43" xfId="0" applyBorder="1" applyAlignment="1">
      <alignment vertical="center"/>
    </xf>
    <xf numFmtId="0" fontId="0" fillId="0" borderId="50" xfId="0" applyBorder="1" applyAlignment="1">
      <alignment horizontal="center" vertical="center"/>
    </xf>
    <xf numFmtId="0" fontId="18" fillId="0" borderId="0" xfId="0" applyFont="1" applyAlignment="1">
      <alignment horizontal="justify" vertical="center"/>
    </xf>
    <xf numFmtId="0" fontId="17"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 fillId="0" borderId="0" xfId="0" applyFont="1" applyAlignment="1">
      <alignment horizontal="center" vertical="center"/>
    </xf>
    <xf numFmtId="0" fontId="2" fillId="0" borderId="0" xfId="60" applyFont="1" applyAlignment="1">
      <alignment horizontal="center"/>
      <protection/>
    </xf>
    <xf numFmtId="0" fontId="61" fillId="0" borderId="10" xfId="60" applyFont="1" applyBorder="1" applyAlignment="1">
      <alignment horizontal="center" vertical="center"/>
      <protection/>
    </xf>
    <xf numFmtId="0" fontId="61" fillId="0" borderId="32" xfId="60" applyFont="1" applyBorder="1" applyAlignment="1">
      <alignment horizontal="center" vertical="center" wrapText="1"/>
      <protection/>
    </xf>
    <xf numFmtId="0" fontId="61" fillId="0" borderId="34" xfId="60" applyFont="1" applyBorder="1" applyAlignment="1">
      <alignment horizontal="center" vertical="center" wrapText="1"/>
      <protection/>
    </xf>
    <xf numFmtId="0" fontId="7" fillId="0" borderId="40" xfId="60" applyFont="1" applyBorder="1" applyAlignment="1">
      <alignment horizontal="right"/>
      <protection/>
    </xf>
    <xf numFmtId="0" fontId="62" fillId="0" borderId="33" xfId="0" applyFont="1" applyFill="1" applyBorder="1" applyAlignment="1">
      <alignment horizontal="left" vertical="center" wrapText="1"/>
    </xf>
    <xf numFmtId="0" fontId="62" fillId="0" borderId="36" xfId="0" applyFont="1" applyFill="1" applyBorder="1" applyAlignment="1">
      <alignment horizontal="left" vertical="center" wrapText="1"/>
    </xf>
    <xf numFmtId="0" fontId="62" fillId="0" borderId="27"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62" fillId="0" borderId="33" xfId="0" applyFont="1" applyFill="1" applyBorder="1" applyAlignment="1">
      <alignment horizontal="justify" vertical="center" wrapText="1"/>
    </xf>
    <xf numFmtId="0" fontId="60" fillId="0" borderId="27" xfId="0" applyFont="1" applyFill="1" applyBorder="1" applyAlignment="1">
      <alignment horizontal="justify" vertical="center" wrapText="1"/>
    </xf>
    <xf numFmtId="0" fontId="62" fillId="0" borderId="36" xfId="0" applyFont="1" applyFill="1" applyBorder="1" applyAlignment="1">
      <alignment horizontal="justify" vertical="center" wrapText="1"/>
    </xf>
    <xf numFmtId="0" fontId="62" fillId="0" borderId="27" xfId="0" applyFont="1" applyFill="1" applyBorder="1" applyAlignment="1">
      <alignment horizontal="justify" vertical="center" wrapText="1"/>
    </xf>
    <xf numFmtId="0" fontId="2" fillId="0" borderId="0" xfId="61" applyFont="1" applyAlignment="1">
      <alignment horizontal="center"/>
      <protection/>
    </xf>
    <xf numFmtId="0" fontId="4" fillId="0" borderId="42" xfId="0" applyFont="1" applyBorder="1" applyAlignment="1">
      <alignment horizontal="right" vertical="center"/>
    </xf>
    <xf numFmtId="0" fontId="9" fillId="0" borderId="40" xfId="0" applyFont="1" applyBorder="1" applyAlignment="1">
      <alignment horizontal="left" vertical="center"/>
    </xf>
    <xf numFmtId="0" fontId="9" fillId="0" borderId="0" xfId="0" applyFont="1" applyAlignment="1">
      <alignment horizontal="left" vertical="center" wrapText="1"/>
    </xf>
    <xf numFmtId="0" fontId="2" fillId="0" borderId="0" xfId="62" applyFont="1" applyFill="1" applyAlignment="1">
      <alignment horizontal="center" vertical="center"/>
      <protection/>
    </xf>
    <xf numFmtId="0" fontId="4" fillId="0" borderId="42" xfId="62" applyFont="1" applyFill="1" applyBorder="1" applyAlignment="1">
      <alignment horizontal="right" vertical="center"/>
      <protection/>
    </xf>
    <xf numFmtId="0" fontId="4" fillId="0" borderId="10" xfId="62" applyFont="1" applyFill="1" applyBorder="1" applyAlignment="1">
      <alignment horizontal="distributed" vertical="center"/>
      <protection/>
    </xf>
    <xf numFmtId="0" fontId="4" fillId="0" borderId="33"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186" fontId="4" fillId="0" borderId="33" xfId="62" applyNumberFormat="1" applyFont="1" applyFill="1" applyBorder="1" applyAlignment="1">
      <alignment vertical="center"/>
      <protection/>
    </xf>
    <xf numFmtId="186" fontId="0" fillId="0" borderId="36" xfId="62" applyNumberFormat="1" applyFont="1" applyFill="1" applyBorder="1" applyAlignment="1">
      <alignment vertical="center"/>
      <protection/>
    </xf>
    <xf numFmtId="186" fontId="0" fillId="0" borderId="27" xfId="62" applyNumberFormat="1" applyFont="1" applyFill="1" applyBorder="1" applyAlignment="1">
      <alignment vertical="center"/>
      <protection/>
    </xf>
    <xf numFmtId="0" fontId="4" fillId="0" borderId="33" xfId="62" applyFont="1" applyFill="1" applyBorder="1" applyAlignment="1">
      <alignment horizontal="center" vertical="center"/>
      <protection/>
    </xf>
    <xf numFmtId="0" fontId="0" fillId="0" borderId="36" xfId="62" applyFont="1" applyFill="1" applyBorder="1" applyAlignment="1">
      <alignment horizontal="center" vertical="center"/>
      <protection/>
    </xf>
    <xf numFmtId="0" fontId="0" fillId="0" borderId="27" xfId="62" applyFont="1" applyFill="1" applyBorder="1" applyAlignment="1">
      <alignment horizontal="center" vertical="center"/>
      <protection/>
    </xf>
    <xf numFmtId="0" fontId="4" fillId="0" borderId="33" xfId="62" applyFont="1" applyFill="1" applyBorder="1" applyAlignment="1">
      <alignment horizontal="left" vertical="center" wrapText="1"/>
      <protection/>
    </xf>
    <xf numFmtId="0" fontId="0" fillId="0" borderId="36" xfId="62" applyFont="1" applyFill="1" applyBorder="1" applyAlignment="1">
      <alignment horizontal="left" vertical="center" wrapText="1"/>
      <protection/>
    </xf>
    <xf numFmtId="0" fontId="0" fillId="0" borderId="27" xfId="62" applyFont="1" applyFill="1" applyBorder="1" applyAlignment="1">
      <alignment horizontal="left" vertical="center" wrapText="1"/>
      <protection/>
    </xf>
    <xf numFmtId="0" fontId="4" fillId="0" borderId="10" xfId="62" applyFont="1" applyFill="1" applyBorder="1" applyAlignment="1">
      <alignment horizontal="left" vertical="center" wrapText="1"/>
      <protection/>
    </xf>
    <xf numFmtId="186" fontId="4" fillId="0" borderId="33" xfId="62" applyNumberFormat="1" applyFont="1" applyFill="1" applyBorder="1" applyAlignment="1">
      <alignment horizontal="right" vertical="center" wrapText="1"/>
      <protection/>
    </xf>
    <xf numFmtId="186" fontId="0" fillId="0" borderId="36" xfId="62" applyNumberFormat="1" applyFont="1" applyFill="1" applyBorder="1" applyAlignment="1">
      <alignment horizontal="right" vertical="center"/>
      <protection/>
    </xf>
    <xf numFmtId="186" fontId="0" fillId="0" borderId="27" xfId="62" applyNumberFormat="1" applyFont="1" applyFill="1" applyBorder="1" applyAlignment="1">
      <alignment horizontal="right" vertical="center"/>
      <protection/>
    </xf>
    <xf numFmtId="186" fontId="4" fillId="0" borderId="36" xfId="62" applyNumberFormat="1" applyFont="1" applyFill="1" applyBorder="1" applyAlignment="1">
      <alignment vertical="center"/>
      <protection/>
    </xf>
    <xf numFmtId="0" fontId="4" fillId="0" borderId="36" xfId="62" applyFont="1" applyFill="1" applyBorder="1" applyAlignment="1">
      <alignment horizontal="center" vertical="center"/>
      <protection/>
    </xf>
    <xf numFmtId="0" fontId="4" fillId="0" borderId="36" xfId="62" applyFont="1" applyFill="1" applyBorder="1" applyAlignment="1">
      <alignment horizontal="left" vertical="center" wrapText="1"/>
      <protection/>
    </xf>
    <xf numFmtId="186" fontId="4" fillId="0" borderId="33" xfId="62" applyNumberFormat="1" applyFont="1" applyFill="1" applyBorder="1" applyAlignment="1">
      <alignment horizontal="right" vertical="center"/>
      <protection/>
    </xf>
    <xf numFmtId="0" fontId="4" fillId="0" borderId="0" xfId="62" applyFont="1" applyFill="1" applyAlignment="1">
      <alignment horizontal="right" wrapText="1"/>
      <protection/>
    </xf>
    <xf numFmtId="0" fontId="4" fillId="0" borderId="0" xfId="62" applyFont="1" applyFill="1" applyAlignment="1">
      <alignment horizontal="right"/>
      <protection/>
    </xf>
    <xf numFmtId="0" fontId="4" fillId="0" borderId="27" xfId="62" applyFont="1" applyFill="1" applyBorder="1" applyAlignment="1">
      <alignment horizontal="center" vertical="center"/>
      <protection/>
    </xf>
    <xf numFmtId="186" fontId="9" fillId="0" borderId="34" xfId="62" applyNumberFormat="1" applyFont="1" applyFill="1" applyBorder="1" applyAlignment="1">
      <alignment horizontal="left" vertical="center"/>
      <protection/>
    </xf>
    <xf numFmtId="186" fontId="9" fillId="0" borderId="37" xfId="62" applyNumberFormat="1" applyFont="1" applyFill="1" applyBorder="1" applyAlignment="1">
      <alignment horizontal="left" vertical="center"/>
      <protection/>
    </xf>
    <xf numFmtId="186" fontId="9" fillId="0" borderId="31" xfId="62" applyNumberFormat="1" applyFont="1" applyFill="1" applyBorder="1" applyAlignment="1">
      <alignment horizontal="left" vertical="center"/>
      <protection/>
    </xf>
    <xf numFmtId="0" fontId="4" fillId="0" borderId="33" xfId="62" applyFont="1" applyFill="1" applyBorder="1" applyAlignment="1">
      <alignment horizontal="distributed" vertical="center"/>
      <protection/>
    </xf>
    <xf numFmtId="0" fontId="0" fillId="0" borderId="27" xfId="62" applyFont="1" applyFill="1" applyBorder="1" applyAlignment="1">
      <alignment horizontal="distributed" vertical="center"/>
      <protection/>
    </xf>
    <xf numFmtId="0" fontId="4" fillId="0" borderId="10" xfId="62" applyFont="1" applyFill="1" applyBorder="1" applyAlignment="1">
      <alignment horizontal="left" vertical="center"/>
      <protection/>
    </xf>
    <xf numFmtId="0" fontId="64" fillId="0" borderId="33" xfId="0" applyFont="1" applyFill="1" applyBorder="1" applyAlignment="1">
      <alignment horizontal="center" vertical="center"/>
    </xf>
    <xf numFmtId="0" fontId="64" fillId="0" borderId="27" xfId="0" applyFont="1" applyFill="1" applyBorder="1" applyAlignment="1">
      <alignment horizontal="center" vertical="center"/>
    </xf>
    <xf numFmtId="0" fontId="64" fillId="0" borderId="36" xfId="0" applyFont="1" applyFill="1" applyBorder="1" applyAlignment="1">
      <alignment horizontal="center" vertical="center"/>
    </xf>
    <xf numFmtId="0" fontId="66" fillId="0" borderId="33"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27" xfId="0" applyFont="1" applyFill="1" applyBorder="1" applyAlignment="1">
      <alignment horizontal="center" vertical="center"/>
    </xf>
    <xf numFmtId="0" fontId="64" fillId="0" borderId="33" xfId="0" applyFont="1" applyFill="1" applyBorder="1" applyAlignment="1">
      <alignment horizontal="center" vertical="center" wrapText="1"/>
    </xf>
    <xf numFmtId="0" fontId="64" fillId="0" borderId="27" xfId="0" applyFont="1" applyFill="1" applyBorder="1" applyAlignment="1">
      <alignment horizontal="center" vertical="center" wrapText="1"/>
    </xf>
    <xf numFmtId="0" fontId="60" fillId="0" borderId="32" xfId="0" applyFont="1" applyFill="1" applyBorder="1" applyAlignment="1">
      <alignment vertical="center"/>
    </xf>
    <xf numFmtId="0" fontId="60" fillId="0" borderId="40" xfId="0" applyFont="1" applyFill="1" applyBorder="1" applyAlignment="1">
      <alignment vertical="center"/>
    </xf>
    <xf numFmtId="0" fontId="60" fillId="0" borderId="34" xfId="0" applyFont="1" applyFill="1" applyBorder="1" applyAlignment="1">
      <alignment vertical="center"/>
    </xf>
    <xf numFmtId="0" fontId="60" fillId="0" borderId="28" xfId="0" applyFont="1" applyFill="1" applyBorder="1" applyAlignment="1">
      <alignment vertical="center"/>
    </xf>
    <xf numFmtId="0" fontId="60" fillId="0" borderId="42" xfId="0" applyFont="1" applyFill="1" applyBorder="1" applyAlignment="1">
      <alignment vertical="center"/>
    </xf>
    <xf numFmtId="0" fontId="60" fillId="0" borderId="31" xfId="0" applyFont="1" applyFill="1" applyBorder="1" applyAlignment="1">
      <alignmen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0" fillId="0" borderId="10" xfId="0" applyFont="1" applyBorder="1" applyAlignment="1">
      <alignment horizontal="center" vertical="center" textRotation="255"/>
    </xf>
    <xf numFmtId="0" fontId="0" fillId="0" borderId="10" xfId="0" applyFont="1" applyBorder="1" applyAlignment="1">
      <alignment horizontal="center" vertical="center"/>
    </xf>
    <xf numFmtId="49" fontId="2" fillId="0" borderId="0" xfId="0" applyNumberFormat="1" applyFont="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16" fillId="0" borderId="0" xfId="0" applyFont="1" applyAlignment="1">
      <alignment horizontal="center" vertical="top"/>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27" xfId="0"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34" xfId="0" applyBorder="1" applyAlignment="1">
      <alignment horizontal="center" vertical="center" textRotation="255"/>
    </xf>
    <xf numFmtId="0" fontId="0" fillId="0" borderId="37" xfId="0" applyBorder="1" applyAlignment="1">
      <alignment horizontal="center" vertical="center" textRotation="255"/>
    </xf>
    <xf numFmtId="0" fontId="0" fillId="0" borderId="62" xfId="0" applyBorder="1" applyAlignment="1">
      <alignment horizontal="center" vertical="center" textRotation="255"/>
    </xf>
    <xf numFmtId="0" fontId="0" fillId="0" borderId="33" xfId="0" applyBorder="1" applyAlignment="1">
      <alignment horizontal="center" vertical="center" shrinkToFit="1"/>
    </xf>
    <xf numFmtId="0" fontId="0" fillId="0" borderId="36" xfId="0" applyBorder="1" applyAlignment="1">
      <alignment horizontal="center" vertical="center" shrinkToFit="1"/>
    </xf>
    <xf numFmtId="0" fontId="0" fillId="0" borderId="27" xfId="0" applyBorder="1" applyAlignment="1">
      <alignment horizontal="center" vertical="center" shrinkToFi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38" xfId="0" applyFont="1" applyBorder="1" applyAlignment="1">
      <alignment horizontal="center" vertical="center"/>
    </xf>
    <xf numFmtId="0" fontId="0" fillId="0" borderId="56" xfId="0" applyFont="1" applyBorder="1" applyAlignment="1">
      <alignment horizontal="center" vertical="center"/>
    </xf>
    <xf numFmtId="0" fontId="0" fillId="0" borderId="63" xfId="0" applyFont="1" applyBorder="1" applyAlignment="1">
      <alignment horizontal="center" vertical="center"/>
    </xf>
    <xf numFmtId="0" fontId="0" fillId="0" borderId="64"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31" xfId="0"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vertical="center"/>
    </xf>
    <xf numFmtId="0" fontId="0" fillId="0" borderId="28" xfId="0" applyBorder="1" applyAlignment="1">
      <alignment horizontal="center" vertical="center"/>
    </xf>
    <xf numFmtId="0" fontId="0" fillId="0" borderId="28" xfId="0" applyFont="1" applyBorder="1" applyAlignment="1">
      <alignment horizontal="center" vertical="center"/>
    </xf>
    <xf numFmtId="0" fontId="0" fillId="0" borderId="72"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6" xfId="0" applyFont="1" applyBorder="1" applyAlignment="1">
      <alignment horizontal="center" vertical="center"/>
    </xf>
    <xf numFmtId="0" fontId="0" fillId="0" borderId="73" xfId="0" applyFont="1" applyBorder="1" applyAlignment="1">
      <alignment horizontal="center" vertical="center"/>
    </xf>
    <xf numFmtId="0" fontId="0" fillId="0" borderId="0" xfId="0" applyBorder="1" applyAlignment="1">
      <alignment horizontal="center" vertical="center"/>
    </xf>
    <xf numFmtId="0" fontId="0" fillId="0" borderId="35" xfId="0" applyFont="1" applyBorder="1" applyAlignment="1">
      <alignment horizontal="center" vertical="center"/>
    </xf>
    <xf numFmtId="0" fontId="0" fillId="0" borderId="46" xfId="0" applyFont="1" applyBorder="1" applyAlignment="1">
      <alignment horizontal="center" vertical="center"/>
    </xf>
    <xf numFmtId="0" fontId="7" fillId="0" borderId="74" xfId="0" applyFont="1" applyBorder="1" applyAlignment="1">
      <alignment horizontal="left" vertical="center" wrapText="1"/>
    </xf>
    <xf numFmtId="0" fontId="1" fillId="0" borderId="75" xfId="0" applyFont="1" applyBorder="1" applyAlignment="1">
      <alignment horizontal="left" vertical="center" wrapText="1"/>
    </xf>
    <xf numFmtId="0" fontId="1" fillId="0" borderId="76" xfId="0" applyFont="1" applyBorder="1" applyAlignment="1">
      <alignment horizontal="left" vertical="center" wrapText="1"/>
    </xf>
    <xf numFmtId="0" fontId="1" fillId="0" borderId="45" xfId="0" applyFont="1" applyBorder="1" applyAlignment="1">
      <alignment horizontal="left" vertical="center" wrapText="1"/>
    </xf>
    <xf numFmtId="0" fontId="1" fillId="0" borderId="0" xfId="0" applyFont="1" applyBorder="1" applyAlignment="1">
      <alignment horizontal="left" vertical="center" wrapText="1"/>
    </xf>
    <xf numFmtId="0" fontId="1" fillId="0" borderId="46" xfId="0" applyFont="1" applyBorder="1" applyAlignment="1">
      <alignment horizontal="left" vertical="center"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46" xfId="0" applyFont="1" applyBorder="1" applyAlignment="1">
      <alignment horizontal="left"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39" xfId="0" applyFill="1" applyBorder="1" applyAlignment="1">
      <alignment horizontal="center" vertical="center"/>
    </xf>
    <xf numFmtId="0" fontId="0" fillId="33" borderId="38" xfId="0" applyFont="1" applyFill="1" applyBorder="1" applyAlignment="1">
      <alignment horizontal="center" vertical="center"/>
    </xf>
    <xf numFmtId="0" fontId="0" fillId="33" borderId="56" xfId="0" applyFont="1" applyFill="1" applyBorder="1" applyAlignment="1">
      <alignment horizontal="center" vertical="center"/>
    </xf>
    <xf numFmtId="0" fontId="6" fillId="0" borderId="0" xfId="0" applyFont="1" applyBorder="1" applyAlignment="1">
      <alignment horizontal="center" vertical="center"/>
    </xf>
    <xf numFmtId="0" fontId="0" fillId="0" borderId="40" xfId="0" applyBorder="1" applyAlignment="1">
      <alignment horizontal="center" vertical="center"/>
    </xf>
    <xf numFmtId="0" fontId="0" fillId="0" borderId="32"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3" fillId="0" borderId="27"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地域別ため池の数　単位：箇所</a:t>
            </a:r>
          </a:p>
        </c:rich>
      </c:tx>
      <c:layout>
        <c:manualLayout>
          <c:xMode val="factor"/>
          <c:yMode val="factor"/>
          <c:x val="-0.03175"/>
          <c:y val="0"/>
        </c:manualLayout>
      </c:layout>
      <c:spPr>
        <a:noFill/>
        <a:ln w="3175">
          <a:noFill/>
        </a:ln>
      </c:spPr>
    </c:title>
    <c:plotArea>
      <c:layout>
        <c:manualLayout>
          <c:xMode val="edge"/>
          <c:yMode val="edge"/>
          <c:x val="0.30475"/>
          <c:y val="0.313"/>
          <c:w val="0.2335"/>
          <c:h val="0.50175"/>
        </c:manualLayout>
      </c:layout>
      <c:pieChart>
        <c:varyColors val="1"/>
        <c:ser>
          <c:idx val="0"/>
          <c:order val="0"/>
          <c:spPr>
            <a:solidFill>
              <a:srgbClr val="4F81BD"/>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blipFill>
                <a:blip r:embed="rId1"/>
                <a:srcRect/>
                <a:tile sx="100000" sy="100000" flip="none" algn="tl"/>
              </a:blipFill>
              <a:ln w="12700">
                <a:solidFill>
                  <a:srgbClr val="000000"/>
                </a:solidFill>
              </a:ln>
            </c:spPr>
          </c:dPt>
          <c:dPt>
            <c:idx val="1"/>
            <c:spPr>
              <a:blipFill>
                <a:blip r:embed="rId2"/>
                <a:srcRect/>
                <a:tile sx="100000" sy="100000" flip="none" algn="tl"/>
              </a:blipFill>
              <a:ln w="12700">
                <a:solidFill>
                  <a:srgbClr val="000000"/>
                </a:solidFill>
              </a:ln>
            </c:spPr>
          </c:dPt>
          <c:dPt>
            <c:idx val="2"/>
            <c:spPr>
              <a:solidFill>
                <a:srgbClr val="FFFFCC"/>
              </a:solidFill>
              <a:ln w="12700">
                <a:solidFill>
                  <a:srgbClr val="000000"/>
                </a:solidFill>
              </a:ln>
            </c:spPr>
          </c:dPt>
          <c:dPt>
            <c:idx val="3"/>
            <c:spPr>
              <a:solidFill>
                <a:srgbClr val="00FF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'12-4'!$A$5:$A$8</c:f>
              <c:strCache/>
            </c:strRef>
          </c:cat>
          <c:val>
            <c:numRef>
              <c:f>'12-4'!$B$5:$B$8</c:f>
              <c:numCache/>
            </c:numRef>
          </c:val>
        </c:ser>
      </c:pieChart>
      <c:spPr>
        <a:noFill/>
        <a:ln>
          <a:noFill/>
        </a:ln>
      </c:spPr>
    </c:plotArea>
    <c:legend>
      <c:legendPos val="r"/>
      <c:layout>
        <c:manualLayout>
          <c:xMode val="edge"/>
          <c:yMode val="edge"/>
          <c:x val="0.69375"/>
          <c:y val="0.32075"/>
          <c:w val="0.19725"/>
          <c:h val="0.377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no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3</xdr:row>
      <xdr:rowOff>47625</xdr:rowOff>
    </xdr:from>
    <xdr:to>
      <xdr:col>9</xdr:col>
      <xdr:colOff>390525</xdr:colOff>
      <xdr:row>18</xdr:row>
      <xdr:rowOff>85725</xdr:rowOff>
    </xdr:to>
    <xdr:graphicFrame>
      <xdr:nvGraphicFramePr>
        <xdr:cNvPr id="1" name="グラフ 3"/>
        <xdr:cNvGraphicFramePr/>
      </xdr:nvGraphicFramePr>
      <xdr:xfrm>
        <a:off x="657225" y="581025"/>
        <a:ext cx="5495925" cy="2609850"/>
      </xdr:xfrm>
      <a:graphic>
        <a:graphicData uri="http://schemas.openxmlformats.org/drawingml/2006/chart">
          <c:chart xmlns:c="http://schemas.openxmlformats.org/drawingml/2006/chart" r:id="rId1"/>
        </a:graphicData>
      </a:graphic>
    </xdr:graphicFrame>
    <xdr:clientData/>
  </xdr:twoCellAnchor>
  <xdr:twoCellAnchor>
    <xdr:from>
      <xdr:col>7</xdr:col>
      <xdr:colOff>381000</xdr:colOff>
      <xdr:row>6</xdr:row>
      <xdr:rowOff>0</xdr:rowOff>
    </xdr:from>
    <xdr:to>
      <xdr:col>9</xdr:col>
      <xdr:colOff>361950</xdr:colOff>
      <xdr:row>7</xdr:row>
      <xdr:rowOff>114300</xdr:rowOff>
    </xdr:to>
    <xdr:sp>
      <xdr:nvSpPr>
        <xdr:cNvPr id="2" name="Text Box 7"/>
        <xdr:cNvSpPr txBox="1">
          <a:spLocks noChangeArrowheads="1"/>
        </xdr:cNvSpPr>
      </xdr:nvSpPr>
      <xdr:spPr>
        <a:xfrm>
          <a:off x="4295775" y="1047750"/>
          <a:ext cx="1828800" cy="2857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令和元年度</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月末時点</a:t>
          </a:r>
          <a:r>
            <a:rPr lang="en-US" cap="none" sz="1000" b="0" i="0" u="none" baseline="0">
              <a:solidFill>
                <a:srgbClr val="000000"/>
              </a:solidFill>
              <a:latin typeface="ＭＳ Ｐゴシック"/>
              <a:ea typeface="ＭＳ Ｐゴシック"/>
              <a:cs typeface="ＭＳ Ｐゴシック"/>
            </a:rPr>
            <a:t>)</a:t>
          </a:r>
        </a:p>
      </xdr:txBody>
    </xdr:sp>
    <xdr:clientData/>
  </xdr:twoCellAnchor>
  <xdr:oneCellAnchor>
    <xdr:from>
      <xdr:col>6</xdr:col>
      <xdr:colOff>628650</xdr:colOff>
      <xdr:row>15</xdr:row>
      <xdr:rowOff>9525</xdr:rowOff>
    </xdr:from>
    <xdr:ext cx="1104900" cy="238125"/>
    <xdr:sp>
      <xdr:nvSpPr>
        <xdr:cNvPr id="3" name="テキスト ボックス 3"/>
        <xdr:cNvSpPr txBox="1">
          <a:spLocks noChangeArrowheads="1"/>
        </xdr:cNvSpPr>
      </xdr:nvSpPr>
      <xdr:spPr>
        <a:xfrm>
          <a:off x="3619500" y="2600325"/>
          <a:ext cx="1104900" cy="23812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合計：</a:t>
          </a:r>
          <a:r>
            <a:rPr lang="en-US" cap="none" sz="1200" b="0" i="0" u="none" baseline="0">
              <a:solidFill>
                <a:srgbClr val="000000"/>
              </a:solidFill>
              <a:latin typeface="Calibri"/>
              <a:ea typeface="Calibri"/>
              <a:cs typeface="Calibri"/>
            </a:rPr>
            <a:t>4,678</a:t>
          </a:r>
          <a:r>
            <a:rPr lang="en-US" cap="none" sz="1200" b="0" i="0" u="none" baseline="0">
              <a:solidFill>
                <a:srgbClr val="000000"/>
              </a:solidFill>
              <a:latin typeface="ＭＳ Ｐゴシック"/>
              <a:ea typeface="ＭＳ Ｐゴシック"/>
              <a:cs typeface="ＭＳ Ｐゴシック"/>
            </a:rPr>
            <a:t>箇所</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0</xdr:row>
      <xdr:rowOff>0</xdr:rowOff>
    </xdr:from>
    <xdr:ext cx="3429000" cy="333375"/>
    <xdr:sp>
      <xdr:nvSpPr>
        <xdr:cNvPr id="1" name="テキスト ボックス 1"/>
        <xdr:cNvSpPr txBox="1">
          <a:spLocks noChangeArrowheads="1"/>
        </xdr:cNvSpPr>
      </xdr:nvSpPr>
      <xdr:spPr>
        <a:xfrm>
          <a:off x="2057400" y="0"/>
          <a:ext cx="3429000" cy="333375"/>
        </a:xfrm>
        <a:prstGeom prst="rect">
          <a:avLst/>
        </a:prstGeom>
        <a:noFill/>
        <a:ln w="9525" cmpd="sng">
          <a:noFill/>
        </a:ln>
      </xdr:spPr>
      <xdr:txBody>
        <a:bodyPr vertOverflow="clip" wrap="square">
          <a:spAutoFit/>
        </a:bodyPr>
        <a:p>
          <a:pPr algn="l">
            <a:defRPr/>
          </a:pPr>
          <a:r>
            <a:rPr lang="en-US" cap="none" sz="1450" b="0" i="0" u="none" baseline="0">
              <a:solidFill>
                <a:srgbClr val="000000"/>
              </a:solidFill>
              <a:latin typeface="ＭＳ Ｐゴシック"/>
              <a:ea typeface="ＭＳ Ｐゴシック"/>
              <a:cs typeface="ＭＳ Ｐゴシック"/>
            </a:rPr>
            <a:t>１２－６　都市公園一人当たり面積の推移</a:t>
          </a:r>
        </a:p>
      </xdr:txBody>
    </xdr:sp>
    <xdr:clientData/>
  </xdr:oneCellAnchor>
  <xdr:twoCellAnchor editAs="oneCell">
    <xdr:from>
      <xdr:col>2</xdr:col>
      <xdr:colOff>190500</xdr:colOff>
      <xdr:row>3</xdr:row>
      <xdr:rowOff>9525</xdr:rowOff>
    </xdr:from>
    <xdr:to>
      <xdr:col>11</xdr:col>
      <xdr:colOff>323850</xdr:colOff>
      <xdr:row>56</xdr:row>
      <xdr:rowOff>161925</xdr:rowOff>
    </xdr:to>
    <xdr:pic>
      <xdr:nvPicPr>
        <xdr:cNvPr id="2" name="図 2"/>
        <xdr:cNvPicPr preferRelativeResize="1">
          <a:picLocks noChangeAspect="1"/>
        </xdr:cNvPicPr>
      </xdr:nvPicPr>
      <xdr:blipFill>
        <a:blip r:embed="rId1"/>
        <a:stretch>
          <a:fillRect/>
        </a:stretch>
      </xdr:blipFill>
      <xdr:spPr>
        <a:xfrm>
          <a:off x="1562100" y="523875"/>
          <a:ext cx="6305550" cy="9239250"/>
        </a:xfrm>
        <a:prstGeom prst="rect">
          <a:avLst/>
        </a:prstGeom>
        <a:noFill/>
        <a:ln w="9525" cmpd="sng">
          <a:noFill/>
        </a:ln>
      </xdr:spPr>
    </xdr:pic>
    <xdr:clientData/>
  </xdr:twoCellAnchor>
  <xdr:twoCellAnchor>
    <xdr:from>
      <xdr:col>7</xdr:col>
      <xdr:colOff>0</xdr:colOff>
      <xdr:row>61</xdr:row>
      <xdr:rowOff>0</xdr:rowOff>
    </xdr:from>
    <xdr:to>
      <xdr:col>12</xdr:col>
      <xdr:colOff>561975</xdr:colOff>
      <xdr:row>62</xdr:row>
      <xdr:rowOff>57150</xdr:rowOff>
    </xdr:to>
    <xdr:sp>
      <xdr:nvSpPr>
        <xdr:cNvPr id="3" name="Text Box 4"/>
        <xdr:cNvSpPr txBox="1">
          <a:spLocks noChangeArrowheads="1"/>
        </xdr:cNvSpPr>
      </xdr:nvSpPr>
      <xdr:spPr>
        <a:xfrm>
          <a:off x="4800600" y="10458450"/>
          <a:ext cx="399097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※H19</a:t>
          </a:r>
          <a:r>
            <a:rPr lang="en-US" cap="none" sz="1100" b="0" i="0" u="none" baseline="0">
              <a:solidFill>
                <a:srgbClr val="000000"/>
              </a:solidFill>
              <a:latin typeface="ＭＳ Ｐゴシック"/>
              <a:ea typeface="ＭＳ Ｐゴシック"/>
              <a:cs typeface="ＭＳ Ｐゴシック"/>
            </a:rPr>
            <a:t>年度より大阪市に加え堺市を除く数値にて記載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
  <sheetViews>
    <sheetView view="pageBreakPreview" zoomScale="60" zoomScaleNormal="55" zoomScalePageLayoutView="0" workbookViewId="0" topLeftCell="A1">
      <selection activeCell="A27" sqref="A27"/>
    </sheetView>
  </sheetViews>
  <sheetFormatPr defaultColWidth="9.00390625" defaultRowHeight="13.5"/>
  <cols>
    <col min="1" max="1" width="81.875" style="0" customWidth="1"/>
  </cols>
  <sheetData>
    <row r="1" ht="13.5">
      <c r="A1" s="159" t="s">
        <v>357</v>
      </c>
    </row>
    <row r="2" ht="13.5">
      <c r="A2" s="161"/>
    </row>
    <row r="3" ht="13.5">
      <c r="A3" s="161" t="s">
        <v>358</v>
      </c>
    </row>
    <row r="4" ht="67.5" customHeight="1">
      <c r="A4" s="162" t="s">
        <v>360</v>
      </c>
    </row>
    <row r="5" ht="59.25" customHeight="1">
      <c r="A5" s="162" t="s">
        <v>359</v>
      </c>
    </row>
    <row r="6" ht="13.5">
      <c r="A6" s="160"/>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8"/>
  <sheetViews>
    <sheetView view="pageBreakPreview" zoomScale="60" zoomScalePageLayoutView="0" workbookViewId="0" topLeftCell="A1">
      <selection activeCell="J40" sqref="J40"/>
    </sheetView>
  </sheetViews>
  <sheetFormatPr defaultColWidth="9.00390625" defaultRowHeight="13.5"/>
  <cols>
    <col min="1" max="1" width="5.625" style="0" customWidth="1"/>
    <col min="2" max="2" width="10.625" style="0" customWidth="1"/>
    <col min="3" max="3" width="15.625" style="0" customWidth="1"/>
    <col min="4" max="4" width="5.625" style="0" customWidth="1"/>
    <col min="5" max="5" width="10.625" style="0" customWidth="1"/>
    <col min="6" max="6" width="5.625" style="0" customWidth="1"/>
    <col min="7" max="7" width="10.625" style="0" customWidth="1"/>
    <col min="8" max="8" width="5.625" style="0" customWidth="1"/>
    <col min="9" max="9" width="10.625" style="0" customWidth="1"/>
    <col min="10" max="10" width="5.625" style="0" customWidth="1"/>
  </cols>
  <sheetData>
    <row r="1" spans="1:10" ht="13.5">
      <c r="A1" s="123"/>
      <c r="B1" s="123"/>
      <c r="C1" s="123"/>
      <c r="D1" s="123"/>
      <c r="E1" s="123"/>
      <c r="F1" s="123"/>
      <c r="G1" s="123"/>
      <c r="H1" s="123"/>
      <c r="I1" s="123"/>
      <c r="J1" s="123"/>
    </row>
    <row r="2" spans="1:10" ht="19.5" customHeight="1">
      <c r="A2" s="231" t="s">
        <v>287</v>
      </c>
      <c r="B2" s="231"/>
      <c r="C2" s="231"/>
      <c r="D2" s="231"/>
      <c r="E2" s="231"/>
      <c r="F2" s="231"/>
      <c r="G2" s="231"/>
      <c r="H2" s="231"/>
      <c r="I2" s="231"/>
      <c r="J2" s="123"/>
    </row>
    <row r="3" spans="1:10" ht="13.5">
      <c r="A3" s="123"/>
      <c r="B3" s="123"/>
      <c r="C3" s="123"/>
      <c r="D3" s="123"/>
      <c r="E3" s="123"/>
      <c r="F3" s="123"/>
      <c r="G3" s="123"/>
      <c r="H3" s="123"/>
      <c r="I3" s="123"/>
      <c r="J3" s="123"/>
    </row>
    <row r="4" spans="1:10" ht="34.5" customHeight="1">
      <c r="A4" s="230" t="s">
        <v>288</v>
      </c>
      <c r="B4" s="230"/>
      <c r="C4" s="232" t="s">
        <v>289</v>
      </c>
      <c r="D4" s="233"/>
      <c r="E4" s="234" t="s">
        <v>290</v>
      </c>
      <c r="F4" s="235"/>
      <c r="G4" s="235" t="s">
        <v>291</v>
      </c>
      <c r="H4" s="235"/>
      <c r="I4" s="234" t="s">
        <v>292</v>
      </c>
      <c r="J4" s="236"/>
    </row>
    <row r="5" spans="1:10" ht="19.5" customHeight="1">
      <c r="A5" s="229" t="s">
        <v>293</v>
      </c>
      <c r="B5" s="127" t="s">
        <v>294</v>
      </c>
      <c r="C5" s="128">
        <v>3000</v>
      </c>
      <c r="D5" s="129" t="s">
        <v>295</v>
      </c>
      <c r="E5" s="128">
        <v>3000</v>
      </c>
      <c r="F5" s="129" t="s">
        <v>295</v>
      </c>
      <c r="G5" s="130" t="s">
        <v>296</v>
      </c>
      <c r="H5" s="129" t="s">
        <v>295</v>
      </c>
      <c r="I5" s="128">
        <f aca="true" t="shared" si="0" ref="I5:I10">ROUNDDOWN(E5/C5*100,1)</f>
        <v>100</v>
      </c>
      <c r="J5" s="129" t="s">
        <v>297</v>
      </c>
    </row>
    <row r="6" spans="1:10" ht="19.5" customHeight="1">
      <c r="A6" s="229"/>
      <c r="B6" s="127" t="s">
        <v>298</v>
      </c>
      <c r="C6" s="128">
        <v>4000</v>
      </c>
      <c r="D6" s="129"/>
      <c r="E6" s="128">
        <v>4000</v>
      </c>
      <c r="F6" s="129"/>
      <c r="G6" s="130" t="s">
        <v>296</v>
      </c>
      <c r="H6" s="129"/>
      <c r="I6" s="128">
        <f t="shared" si="0"/>
        <v>100</v>
      </c>
      <c r="J6" s="129"/>
    </row>
    <row r="7" spans="1:10" ht="19.5" customHeight="1">
      <c r="A7" s="229"/>
      <c r="B7" s="127" t="s">
        <v>299</v>
      </c>
      <c r="C7" s="128">
        <v>40000</v>
      </c>
      <c r="D7" s="129"/>
      <c r="E7" s="128">
        <v>40000</v>
      </c>
      <c r="F7" s="129"/>
      <c r="G7" s="130" t="s">
        <v>296</v>
      </c>
      <c r="H7" s="129"/>
      <c r="I7" s="128">
        <f t="shared" si="0"/>
        <v>100</v>
      </c>
      <c r="J7" s="129"/>
    </row>
    <row r="8" spans="1:10" ht="19.5" customHeight="1">
      <c r="A8" s="229"/>
      <c r="B8" s="127" t="s">
        <v>300</v>
      </c>
      <c r="C8" s="128">
        <v>130000</v>
      </c>
      <c r="D8" s="129"/>
      <c r="E8" s="128">
        <v>60000</v>
      </c>
      <c r="F8" s="129"/>
      <c r="G8" s="130" t="s">
        <v>296</v>
      </c>
      <c r="H8" s="129"/>
      <c r="I8" s="131">
        <f t="shared" si="0"/>
        <v>46.1</v>
      </c>
      <c r="J8" s="129"/>
    </row>
    <row r="9" spans="1:10" ht="19.5" customHeight="1">
      <c r="A9" s="229"/>
      <c r="B9" s="127" t="s">
        <v>301</v>
      </c>
      <c r="C9" s="128">
        <v>55378</v>
      </c>
      <c r="D9" s="129"/>
      <c r="E9" s="128">
        <v>55378</v>
      </c>
      <c r="F9" s="129"/>
      <c r="G9" s="130" t="s">
        <v>296</v>
      </c>
      <c r="H9" s="129"/>
      <c r="I9" s="128">
        <f t="shared" si="0"/>
        <v>100</v>
      </c>
      <c r="J9" s="129"/>
    </row>
    <row r="10" spans="1:10" ht="19.5" customHeight="1">
      <c r="A10" s="229"/>
      <c r="B10" s="127" t="s">
        <v>302</v>
      </c>
      <c r="C10" s="128">
        <v>15000</v>
      </c>
      <c r="D10" s="129"/>
      <c r="E10" s="128">
        <v>15000</v>
      </c>
      <c r="F10" s="129"/>
      <c r="G10" s="130" t="s">
        <v>296</v>
      </c>
      <c r="H10" s="129"/>
      <c r="I10" s="128">
        <f t="shared" si="0"/>
        <v>100</v>
      </c>
      <c r="J10" s="129"/>
    </row>
    <row r="11" spans="1:10" ht="19.5" customHeight="1">
      <c r="A11" s="229"/>
      <c r="B11" s="124" t="s">
        <v>303</v>
      </c>
      <c r="C11" s="128">
        <f>SUM(C5:C10)</f>
        <v>247378</v>
      </c>
      <c r="D11" s="129"/>
      <c r="E11" s="128">
        <f>SUM(E5:E10)</f>
        <v>177378</v>
      </c>
      <c r="F11" s="129"/>
      <c r="G11" s="130" t="s">
        <v>296</v>
      </c>
      <c r="H11" s="129"/>
      <c r="I11" s="131">
        <f>ROUND(E11/C11*100,1)</f>
        <v>71.7</v>
      </c>
      <c r="J11" s="129"/>
    </row>
    <row r="12" spans="1:10" ht="19.5" customHeight="1">
      <c r="A12" s="229" t="s">
        <v>304</v>
      </c>
      <c r="B12" s="127" t="s">
        <v>305</v>
      </c>
      <c r="C12" s="128">
        <v>119207</v>
      </c>
      <c r="D12" s="129"/>
      <c r="E12" s="132">
        <v>119207</v>
      </c>
      <c r="F12" s="133"/>
      <c r="G12" s="130" t="s">
        <v>296</v>
      </c>
      <c r="H12" s="133"/>
      <c r="I12" s="132">
        <f aca="true" t="shared" si="1" ref="I12:I17">ROUNDDOWN(E12/C12*100,1)</f>
        <v>100</v>
      </c>
      <c r="J12" s="129"/>
    </row>
    <row r="13" spans="1:10" ht="19.5" customHeight="1">
      <c r="A13" s="229"/>
      <c r="B13" s="127" t="s">
        <v>306</v>
      </c>
      <c r="C13" s="128">
        <v>7000</v>
      </c>
      <c r="D13" s="129"/>
      <c r="E13" s="132">
        <v>7000</v>
      </c>
      <c r="F13" s="133"/>
      <c r="G13" s="130" t="s">
        <v>296</v>
      </c>
      <c r="H13" s="133"/>
      <c r="I13" s="132">
        <f t="shared" si="1"/>
        <v>100</v>
      </c>
      <c r="J13" s="129"/>
    </row>
    <row r="14" spans="1:10" ht="19.5" customHeight="1">
      <c r="A14" s="229"/>
      <c r="B14" s="127" t="s">
        <v>307</v>
      </c>
      <c r="C14" s="128">
        <v>7000</v>
      </c>
      <c r="D14" s="129"/>
      <c r="E14" s="132">
        <v>7000</v>
      </c>
      <c r="F14" s="133"/>
      <c r="G14" s="130" t="s">
        <v>296</v>
      </c>
      <c r="H14" s="133"/>
      <c r="I14" s="132">
        <f t="shared" si="1"/>
        <v>100</v>
      </c>
      <c r="J14" s="129"/>
    </row>
    <row r="15" spans="1:10" ht="19.5" customHeight="1">
      <c r="A15" s="229"/>
      <c r="B15" s="127" t="s">
        <v>308</v>
      </c>
      <c r="C15" s="128">
        <v>9000</v>
      </c>
      <c r="D15" s="129"/>
      <c r="E15" s="132">
        <v>9000</v>
      </c>
      <c r="F15" s="133"/>
      <c r="G15" s="130" t="s">
        <v>296</v>
      </c>
      <c r="H15" s="133"/>
      <c r="I15" s="132">
        <f t="shared" si="1"/>
        <v>100</v>
      </c>
      <c r="J15" s="129"/>
    </row>
    <row r="16" spans="1:10" ht="19.5" customHeight="1">
      <c r="A16" s="229"/>
      <c r="B16" s="127" t="s">
        <v>309</v>
      </c>
      <c r="C16" s="128">
        <v>16000</v>
      </c>
      <c r="D16" s="129"/>
      <c r="E16" s="132">
        <v>16000</v>
      </c>
      <c r="F16" s="133"/>
      <c r="G16" s="130" t="s">
        <v>296</v>
      </c>
      <c r="H16" s="133"/>
      <c r="I16" s="132">
        <f t="shared" si="1"/>
        <v>100</v>
      </c>
      <c r="J16" s="129"/>
    </row>
    <row r="17" spans="1:10" ht="19.5" customHeight="1">
      <c r="A17" s="229"/>
      <c r="B17" s="124" t="s">
        <v>303</v>
      </c>
      <c r="C17" s="128">
        <f>SUM(C12:C16)</f>
        <v>158207</v>
      </c>
      <c r="D17" s="129"/>
      <c r="E17" s="132">
        <f>SUM(E12:E16)</f>
        <v>158207</v>
      </c>
      <c r="F17" s="133"/>
      <c r="G17" s="130" t="s">
        <v>296</v>
      </c>
      <c r="H17" s="133"/>
      <c r="I17" s="132">
        <f t="shared" si="1"/>
        <v>100</v>
      </c>
      <c r="J17" s="129"/>
    </row>
    <row r="18" spans="1:10" ht="19.5" customHeight="1">
      <c r="A18" s="230" t="s">
        <v>310</v>
      </c>
      <c r="B18" s="230"/>
      <c r="C18" s="128">
        <f>SUM(C11,C17)</f>
        <v>405585</v>
      </c>
      <c r="D18" s="129"/>
      <c r="E18" s="132">
        <f>SUM(E11,E17)</f>
        <v>335585</v>
      </c>
      <c r="F18" s="133"/>
      <c r="G18" s="132">
        <f>SUM(G11,G17)</f>
        <v>0</v>
      </c>
      <c r="H18" s="133"/>
      <c r="I18" s="134">
        <f>ROUNDDOWN((G18+E18)/C18*100,1)</f>
        <v>82.7</v>
      </c>
      <c r="J18" s="129"/>
    </row>
  </sheetData>
  <sheetProtection/>
  <mergeCells count="9">
    <mergeCell ref="A5:A11"/>
    <mergeCell ref="A12:A17"/>
    <mergeCell ref="A18:B18"/>
    <mergeCell ref="A2:I2"/>
    <mergeCell ref="A4:B4"/>
    <mergeCell ref="C4:D4"/>
    <mergeCell ref="E4:F4"/>
    <mergeCell ref="G4:H4"/>
    <mergeCell ref="I4:J4"/>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L48"/>
  <sheetViews>
    <sheetView view="pageBreakPreview" zoomScale="60" zoomScalePageLayoutView="0" workbookViewId="0" topLeftCell="B1">
      <selection activeCell="O18" sqref="O18"/>
    </sheetView>
  </sheetViews>
  <sheetFormatPr defaultColWidth="9.00390625" defaultRowHeight="13.5"/>
  <cols>
    <col min="1" max="1" width="2.875" style="0" bestFit="1" customWidth="1"/>
    <col min="3" max="3" width="19.125" style="0" customWidth="1"/>
    <col min="4" max="4" width="6.625" style="0" customWidth="1"/>
    <col min="5" max="5" width="6.00390625" style="0" customWidth="1"/>
    <col min="6" max="6" width="2.875" style="0" bestFit="1" customWidth="1"/>
    <col min="8" max="8" width="19.125" style="0" customWidth="1"/>
    <col min="9" max="9" width="6.625" style="0" customWidth="1"/>
    <col min="10" max="10" width="6.00390625" style="0" customWidth="1"/>
  </cols>
  <sheetData>
    <row r="1" spans="1:10" ht="17.25">
      <c r="A1" s="135" t="s">
        <v>311</v>
      </c>
      <c r="B1" s="237" t="s">
        <v>356</v>
      </c>
      <c r="C1" s="237"/>
      <c r="D1" s="237"/>
      <c r="E1" s="237"/>
      <c r="F1" s="237"/>
      <c r="G1" s="237"/>
      <c r="H1" s="237"/>
      <c r="I1" s="237"/>
      <c r="J1" s="136"/>
    </row>
    <row r="2" spans="1:11" ht="14.25" thickBot="1">
      <c r="A2" s="137"/>
      <c r="B2" s="137"/>
      <c r="C2" s="137"/>
      <c r="D2" s="137"/>
      <c r="E2" s="137"/>
      <c r="F2" s="137"/>
      <c r="G2" s="137"/>
      <c r="H2" s="138" t="s">
        <v>312</v>
      </c>
      <c r="I2" s="139"/>
      <c r="J2" s="139"/>
      <c r="K2" s="55"/>
    </row>
    <row r="3" spans="1:10" ht="22.5" customHeight="1">
      <c r="A3" s="238" t="s">
        <v>313</v>
      </c>
      <c r="B3" s="239"/>
      <c r="C3" s="239"/>
      <c r="D3" s="239"/>
      <c r="E3" s="240"/>
      <c r="F3" s="239" t="s">
        <v>314</v>
      </c>
      <c r="G3" s="239"/>
      <c r="H3" s="239"/>
      <c r="I3" s="239"/>
      <c r="J3" s="240"/>
    </row>
    <row r="4" spans="1:10" ht="22.5" customHeight="1">
      <c r="A4" s="241" t="s">
        <v>315</v>
      </c>
      <c r="B4" s="242"/>
      <c r="C4" s="243"/>
      <c r="D4" s="244" t="s">
        <v>316</v>
      </c>
      <c r="E4" s="245"/>
      <c r="F4" s="242" t="s">
        <v>315</v>
      </c>
      <c r="G4" s="242"/>
      <c r="H4" s="243"/>
      <c r="I4" s="244" t="s">
        <v>316</v>
      </c>
      <c r="J4" s="245"/>
    </row>
    <row r="5" spans="1:10" ht="22.5" customHeight="1">
      <c r="A5" s="246" t="s">
        <v>317</v>
      </c>
      <c r="B5" s="248" t="s">
        <v>318</v>
      </c>
      <c r="C5" s="141" t="s">
        <v>319</v>
      </c>
      <c r="D5" s="125">
        <v>5</v>
      </c>
      <c r="E5" s="251">
        <f>SUM(D5:D10)</f>
        <v>62</v>
      </c>
      <c r="F5" s="254" t="s">
        <v>320</v>
      </c>
      <c r="G5" s="257" t="s">
        <v>317</v>
      </c>
      <c r="H5" s="141" t="s">
        <v>319</v>
      </c>
      <c r="I5" s="126">
        <v>66</v>
      </c>
      <c r="J5" s="260">
        <f>SUM(I5:I11)</f>
        <v>271</v>
      </c>
    </row>
    <row r="6" spans="1:10" ht="22.5" customHeight="1">
      <c r="A6" s="247"/>
      <c r="B6" s="249"/>
      <c r="C6" s="141" t="s">
        <v>321</v>
      </c>
      <c r="D6" s="125">
        <v>10</v>
      </c>
      <c r="E6" s="252"/>
      <c r="F6" s="255"/>
      <c r="G6" s="258"/>
      <c r="H6" s="141" t="s">
        <v>322</v>
      </c>
      <c r="I6" s="126">
        <v>18</v>
      </c>
      <c r="J6" s="261"/>
    </row>
    <row r="7" spans="1:10" ht="22.5" customHeight="1">
      <c r="A7" s="247"/>
      <c r="B7" s="249"/>
      <c r="C7" s="141" t="s">
        <v>323</v>
      </c>
      <c r="D7" s="126">
        <v>5</v>
      </c>
      <c r="E7" s="252"/>
      <c r="F7" s="255"/>
      <c r="G7" s="258"/>
      <c r="H7" s="141" t="s">
        <v>323</v>
      </c>
      <c r="I7" s="126">
        <v>70</v>
      </c>
      <c r="J7" s="261"/>
    </row>
    <row r="8" spans="1:10" ht="22.5" customHeight="1">
      <c r="A8" s="247"/>
      <c r="B8" s="249"/>
      <c r="C8" s="141" t="s">
        <v>324</v>
      </c>
      <c r="D8" s="125">
        <v>22</v>
      </c>
      <c r="E8" s="252"/>
      <c r="F8" s="255"/>
      <c r="G8" s="258"/>
      <c r="H8" s="141" t="s">
        <v>324</v>
      </c>
      <c r="I8" s="126">
        <v>43</v>
      </c>
      <c r="J8" s="261"/>
    </row>
    <row r="9" spans="1:10" ht="22.5" customHeight="1">
      <c r="A9" s="247"/>
      <c r="B9" s="249"/>
      <c r="C9" s="141" t="s">
        <v>325</v>
      </c>
      <c r="D9" s="125">
        <v>17</v>
      </c>
      <c r="E9" s="252"/>
      <c r="F9" s="255"/>
      <c r="G9" s="258"/>
      <c r="H9" s="141" t="s">
        <v>325</v>
      </c>
      <c r="I9" s="126">
        <v>9</v>
      </c>
      <c r="J9" s="261"/>
    </row>
    <row r="10" spans="1:10" ht="22.5" customHeight="1">
      <c r="A10" s="247"/>
      <c r="B10" s="250"/>
      <c r="C10" s="140" t="s">
        <v>326</v>
      </c>
      <c r="D10" s="142">
        <v>3</v>
      </c>
      <c r="E10" s="253"/>
      <c r="F10" s="255"/>
      <c r="G10" s="258"/>
      <c r="H10" s="141" t="s">
        <v>326</v>
      </c>
      <c r="I10" s="126">
        <v>59</v>
      </c>
      <c r="J10" s="261"/>
    </row>
    <row r="11" spans="1:10" ht="22.5" customHeight="1">
      <c r="A11" s="247"/>
      <c r="B11" s="257" t="s">
        <v>327</v>
      </c>
      <c r="C11" s="141" t="s">
        <v>319</v>
      </c>
      <c r="D11" s="125">
        <v>96</v>
      </c>
      <c r="E11" s="251">
        <f>SUM(D11:D17)</f>
        <v>620</v>
      </c>
      <c r="F11" s="255"/>
      <c r="G11" s="259"/>
      <c r="H11" s="140" t="s">
        <v>328</v>
      </c>
      <c r="I11" s="126">
        <v>6</v>
      </c>
      <c r="J11" s="262"/>
    </row>
    <row r="12" spans="1:10" ht="22.5" customHeight="1">
      <c r="A12" s="247"/>
      <c r="B12" s="258"/>
      <c r="C12" s="141" t="s">
        <v>322</v>
      </c>
      <c r="D12" s="125">
        <v>115</v>
      </c>
      <c r="E12" s="252"/>
      <c r="F12" s="255"/>
      <c r="G12" s="263" t="s">
        <v>329</v>
      </c>
      <c r="H12" s="264"/>
      <c r="I12" s="265">
        <v>4</v>
      </c>
      <c r="J12" s="266"/>
    </row>
    <row r="13" spans="1:10" ht="22.5" customHeight="1">
      <c r="A13" s="247"/>
      <c r="B13" s="258"/>
      <c r="C13" s="141" t="s">
        <v>323</v>
      </c>
      <c r="D13" s="126">
        <v>104</v>
      </c>
      <c r="E13" s="252"/>
      <c r="F13" s="255"/>
      <c r="G13" s="257" t="s">
        <v>330</v>
      </c>
      <c r="H13" s="141" t="s">
        <v>331</v>
      </c>
      <c r="I13" s="125">
        <v>10</v>
      </c>
      <c r="J13" s="251">
        <f>SUM(I13:I15)</f>
        <v>42</v>
      </c>
    </row>
    <row r="14" spans="1:10" ht="22.5" customHeight="1">
      <c r="A14" s="247"/>
      <c r="B14" s="258"/>
      <c r="C14" s="141" t="s">
        <v>324</v>
      </c>
      <c r="D14" s="126">
        <v>156</v>
      </c>
      <c r="E14" s="252"/>
      <c r="F14" s="255"/>
      <c r="G14" s="258"/>
      <c r="H14" s="141" t="s">
        <v>332</v>
      </c>
      <c r="I14" s="125">
        <v>7</v>
      </c>
      <c r="J14" s="252"/>
    </row>
    <row r="15" spans="1:10" ht="22.5" customHeight="1">
      <c r="A15" s="247"/>
      <c r="B15" s="258"/>
      <c r="C15" s="141" t="s">
        <v>325</v>
      </c>
      <c r="D15" s="126">
        <v>117</v>
      </c>
      <c r="E15" s="252"/>
      <c r="F15" s="255"/>
      <c r="G15" s="259"/>
      <c r="H15" s="140" t="s">
        <v>333</v>
      </c>
      <c r="I15" s="142">
        <v>25</v>
      </c>
      <c r="J15" s="253"/>
    </row>
    <row r="16" spans="1:10" ht="22.5" customHeight="1">
      <c r="A16" s="247"/>
      <c r="B16" s="258"/>
      <c r="C16" s="141" t="s">
        <v>326</v>
      </c>
      <c r="D16" s="126">
        <v>30</v>
      </c>
      <c r="E16" s="252"/>
      <c r="F16" s="255"/>
      <c r="G16" s="263" t="s">
        <v>334</v>
      </c>
      <c r="H16" s="264"/>
      <c r="I16" s="125">
        <v>68</v>
      </c>
      <c r="J16" s="251">
        <f>SUM(I16:I18)</f>
        <v>152</v>
      </c>
    </row>
    <row r="17" spans="1:10" ht="22.5" customHeight="1">
      <c r="A17" s="247"/>
      <c r="B17" s="258"/>
      <c r="C17" s="141" t="s">
        <v>328</v>
      </c>
      <c r="D17" s="126">
        <v>2</v>
      </c>
      <c r="E17" s="252"/>
      <c r="F17" s="255"/>
      <c r="G17" s="263" t="s">
        <v>335</v>
      </c>
      <c r="H17" s="264"/>
      <c r="I17" s="125">
        <v>7</v>
      </c>
      <c r="J17" s="252"/>
    </row>
    <row r="18" spans="1:10" ht="22.5" customHeight="1" thickBot="1">
      <c r="A18" s="268" t="s">
        <v>336</v>
      </c>
      <c r="B18" s="269"/>
      <c r="C18" s="141" t="s">
        <v>337</v>
      </c>
      <c r="D18" s="125">
        <v>7</v>
      </c>
      <c r="E18" s="251">
        <f>SUM(D18:D19)</f>
        <v>13</v>
      </c>
      <c r="F18" s="256"/>
      <c r="G18" s="272" t="s">
        <v>338</v>
      </c>
      <c r="H18" s="273"/>
      <c r="I18" s="143">
        <v>77</v>
      </c>
      <c r="J18" s="267"/>
    </row>
    <row r="19" spans="1:10" ht="22.5" customHeight="1" thickBot="1" thickTop="1">
      <c r="A19" s="270"/>
      <c r="B19" s="271"/>
      <c r="C19" s="141" t="s">
        <v>333</v>
      </c>
      <c r="D19" s="125">
        <v>6</v>
      </c>
      <c r="E19" s="253"/>
      <c r="F19" s="274" t="s">
        <v>303</v>
      </c>
      <c r="G19" s="274"/>
      <c r="H19" s="275"/>
      <c r="I19" s="276">
        <f>SUM(I5:I18)</f>
        <v>469</v>
      </c>
      <c r="J19" s="277"/>
    </row>
    <row r="20" spans="1:10" ht="22.5" customHeight="1" thickTop="1">
      <c r="A20" s="268" t="s">
        <v>330</v>
      </c>
      <c r="B20" s="269"/>
      <c r="C20" s="141" t="s">
        <v>339</v>
      </c>
      <c r="D20" s="125">
        <v>4</v>
      </c>
      <c r="E20" s="251">
        <f>SUM(D20:D22)</f>
        <v>12</v>
      </c>
      <c r="F20" s="255" t="s">
        <v>340</v>
      </c>
      <c r="G20" s="280" t="s">
        <v>341</v>
      </c>
      <c r="H20" s="271"/>
      <c r="I20" s="281">
        <v>5</v>
      </c>
      <c r="J20" s="282"/>
    </row>
    <row r="21" spans="1:10" ht="22.5" customHeight="1">
      <c r="A21" s="278"/>
      <c r="B21" s="279"/>
      <c r="C21" s="141" t="s">
        <v>342</v>
      </c>
      <c r="D21" s="125">
        <v>2</v>
      </c>
      <c r="E21" s="252"/>
      <c r="F21" s="255"/>
      <c r="G21" s="244" t="s">
        <v>343</v>
      </c>
      <c r="H21" s="243"/>
      <c r="I21" s="265">
        <v>1</v>
      </c>
      <c r="J21" s="266"/>
    </row>
    <row r="22" spans="1:10" ht="22.5" customHeight="1">
      <c r="A22" s="270"/>
      <c r="B22" s="271"/>
      <c r="C22" s="141" t="s">
        <v>333</v>
      </c>
      <c r="D22" s="125">
        <v>6</v>
      </c>
      <c r="E22" s="253"/>
      <c r="F22" s="255"/>
      <c r="G22" s="244" t="s">
        <v>334</v>
      </c>
      <c r="H22" s="243"/>
      <c r="I22" s="265">
        <v>15</v>
      </c>
      <c r="J22" s="266"/>
    </row>
    <row r="23" spans="1:10" ht="22.5" customHeight="1" thickBot="1">
      <c r="A23" s="268" t="s">
        <v>334</v>
      </c>
      <c r="B23" s="269"/>
      <c r="C23" s="141" t="s">
        <v>344</v>
      </c>
      <c r="D23" s="125">
        <v>2</v>
      </c>
      <c r="E23" s="251">
        <f>SUM(D23:D24)</f>
        <v>69</v>
      </c>
      <c r="F23" s="256"/>
      <c r="G23" s="283" t="s">
        <v>335</v>
      </c>
      <c r="H23" s="284"/>
      <c r="I23" s="285">
        <v>3</v>
      </c>
      <c r="J23" s="286"/>
    </row>
    <row r="24" spans="1:10" ht="22.5" customHeight="1" thickBot="1" thickTop="1">
      <c r="A24" s="270"/>
      <c r="B24" s="271"/>
      <c r="C24" s="141" t="s">
        <v>334</v>
      </c>
      <c r="D24" s="125">
        <v>67</v>
      </c>
      <c r="E24" s="253"/>
      <c r="F24" s="274" t="s">
        <v>303</v>
      </c>
      <c r="G24" s="274"/>
      <c r="H24" s="275"/>
      <c r="I24" s="276">
        <f>SUM(I20:J23)</f>
        <v>24</v>
      </c>
      <c r="J24" s="277"/>
    </row>
    <row r="25" spans="1:10" ht="22.5" customHeight="1" thickBot="1" thickTop="1">
      <c r="A25" s="241" t="s">
        <v>335</v>
      </c>
      <c r="B25" s="242"/>
      <c r="C25" s="243"/>
      <c r="D25" s="265">
        <v>6</v>
      </c>
      <c r="E25" s="266"/>
      <c r="F25" s="287" t="s">
        <v>110</v>
      </c>
      <c r="G25" s="287"/>
      <c r="H25" s="279"/>
      <c r="I25" s="288">
        <f>SUM(I19,I24)</f>
        <v>493</v>
      </c>
      <c r="J25" s="289"/>
    </row>
    <row r="26" spans="1:12" ht="22.5" customHeight="1">
      <c r="A26" s="268" t="s">
        <v>338</v>
      </c>
      <c r="B26" s="269"/>
      <c r="C26" s="141" t="s">
        <v>345</v>
      </c>
      <c r="D26" s="125">
        <v>3</v>
      </c>
      <c r="E26" s="251">
        <f>SUM(D26:D27)</f>
        <v>16</v>
      </c>
      <c r="F26" s="290" t="s">
        <v>346</v>
      </c>
      <c r="G26" s="291"/>
      <c r="H26" s="291"/>
      <c r="I26" s="291"/>
      <c r="J26" s="292"/>
      <c r="L26" s="144"/>
    </row>
    <row r="27" spans="1:12" ht="22.5" customHeight="1">
      <c r="A27" s="270"/>
      <c r="B27" s="271"/>
      <c r="C27" s="141" t="s">
        <v>338</v>
      </c>
      <c r="D27" s="125">
        <v>13</v>
      </c>
      <c r="E27" s="253"/>
      <c r="F27" s="293"/>
      <c r="G27" s="294"/>
      <c r="H27" s="294"/>
      <c r="I27" s="294"/>
      <c r="J27" s="295"/>
      <c r="L27" s="148"/>
    </row>
    <row r="28" spans="1:12" ht="22.5" customHeight="1">
      <c r="A28" s="241" t="s">
        <v>347</v>
      </c>
      <c r="B28" s="242"/>
      <c r="C28" s="243"/>
      <c r="D28" s="265">
        <v>1</v>
      </c>
      <c r="E28" s="266"/>
      <c r="F28" s="145"/>
      <c r="G28" s="146"/>
      <c r="H28" s="146"/>
      <c r="I28" s="146"/>
      <c r="J28" s="147"/>
      <c r="L28" s="148"/>
    </row>
    <row r="29" spans="1:10" ht="22.5" customHeight="1">
      <c r="A29" s="241" t="s">
        <v>348</v>
      </c>
      <c r="B29" s="242"/>
      <c r="C29" s="243"/>
      <c r="D29" s="265">
        <v>1</v>
      </c>
      <c r="E29" s="266"/>
      <c r="F29" s="296" t="s">
        <v>349</v>
      </c>
      <c r="G29" s="297"/>
      <c r="H29" s="297"/>
      <c r="I29" s="297"/>
      <c r="J29" s="298"/>
    </row>
    <row r="30" spans="1:10" ht="22.5" customHeight="1" thickBot="1">
      <c r="A30" s="299" t="s">
        <v>350</v>
      </c>
      <c r="B30" s="300"/>
      <c r="C30" s="284"/>
      <c r="D30" s="285">
        <v>2</v>
      </c>
      <c r="E30" s="286"/>
      <c r="F30" s="296"/>
      <c r="G30" s="297"/>
      <c r="H30" s="297"/>
      <c r="I30" s="297"/>
      <c r="J30" s="298"/>
    </row>
    <row r="31" spans="1:10" ht="22.5" customHeight="1" thickBot="1" thickTop="1">
      <c r="A31" s="301" t="s">
        <v>110</v>
      </c>
      <c r="B31" s="302"/>
      <c r="C31" s="303"/>
      <c r="D31" s="304">
        <f>SUM(D5:D24,D25,D26:D27,D28,D29:E30)</f>
        <v>802</v>
      </c>
      <c r="E31" s="305"/>
      <c r="F31" s="296"/>
      <c r="G31" s="297"/>
      <c r="H31" s="297"/>
      <c r="I31" s="297"/>
      <c r="J31" s="298"/>
    </row>
    <row r="32" spans="1:10" ht="22.5" customHeight="1" thickBot="1">
      <c r="A32" s="306" t="s">
        <v>351</v>
      </c>
      <c r="B32" s="307"/>
      <c r="C32" s="307"/>
      <c r="D32" s="149"/>
      <c r="E32" s="150"/>
      <c r="F32" s="296" t="s">
        <v>352</v>
      </c>
      <c r="G32" s="297"/>
      <c r="H32" s="297"/>
      <c r="I32" s="297"/>
      <c r="J32" s="298"/>
    </row>
    <row r="33" spans="1:10" ht="22.5" customHeight="1" thickTop="1">
      <c r="A33" s="308" t="s">
        <v>353</v>
      </c>
      <c r="B33" s="309"/>
      <c r="C33" s="310"/>
      <c r="D33" s="311" t="s">
        <v>316</v>
      </c>
      <c r="E33" s="312"/>
      <c r="F33" s="296"/>
      <c r="G33" s="297"/>
      <c r="H33" s="297"/>
      <c r="I33" s="297"/>
      <c r="J33" s="298"/>
    </row>
    <row r="34" spans="1:10" ht="22.5" customHeight="1">
      <c r="A34" s="313" t="s">
        <v>319</v>
      </c>
      <c r="B34" s="314"/>
      <c r="C34" s="315"/>
      <c r="D34" s="316">
        <v>765</v>
      </c>
      <c r="E34" s="317"/>
      <c r="F34" s="296"/>
      <c r="G34" s="297"/>
      <c r="H34" s="297"/>
      <c r="I34" s="297"/>
      <c r="J34" s="298"/>
    </row>
    <row r="35" spans="1:10" ht="22.5" customHeight="1">
      <c r="A35" s="268" t="s">
        <v>354</v>
      </c>
      <c r="B35" s="319"/>
      <c r="C35" s="269"/>
      <c r="D35" s="320">
        <v>1</v>
      </c>
      <c r="E35" s="321"/>
      <c r="F35" s="151"/>
      <c r="G35" s="152"/>
      <c r="H35" s="153"/>
      <c r="I35" s="153"/>
      <c r="J35" s="154"/>
    </row>
    <row r="36" spans="1:10" ht="22.5" customHeight="1" thickBot="1">
      <c r="A36" s="299" t="s">
        <v>355</v>
      </c>
      <c r="B36" s="300"/>
      <c r="C36" s="284"/>
      <c r="D36" s="285">
        <v>5</v>
      </c>
      <c r="E36" s="286"/>
      <c r="F36" s="151"/>
      <c r="G36" s="152"/>
      <c r="H36" s="153"/>
      <c r="I36" s="153"/>
      <c r="J36" s="154"/>
    </row>
    <row r="37" spans="1:10" ht="23.25" customHeight="1" thickBot="1" thickTop="1">
      <c r="A37" s="301" t="s">
        <v>110</v>
      </c>
      <c r="B37" s="302"/>
      <c r="C37" s="303"/>
      <c r="D37" s="322">
        <f>SUM(D34:D36)</f>
        <v>771</v>
      </c>
      <c r="E37" s="323"/>
      <c r="F37" s="155"/>
      <c r="G37" s="156"/>
      <c r="H37" s="157"/>
      <c r="I37" s="157"/>
      <c r="J37" s="158"/>
    </row>
    <row r="38" spans="1:10" ht="13.5">
      <c r="A38" s="151"/>
      <c r="B38" s="152"/>
      <c r="C38" s="153"/>
      <c r="D38" s="153"/>
      <c r="E38" s="137"/>
      <c r="F38" s="151"/>
      <c r="G38" s="152"/>
      <c r="H38" s="153"/>
      <c r="I38" s="153"/>
      <c r="J38" s="137"/>
    </row>
    <row r="39" spans="1:10" ht="13.5">
      <c r="A39" s="151"/>
      <c r="B39" s="152"/>
      <c r="C39" s="318"/>
      <c r="D39" s="318"/>
      <c r="E39" s="318"/>
      <c r="F39" s="318"/>
      <c r="G39" s="318"/>
      <c r="H39" s="318"/>
      <c r="I39" s="153"/>
      <c r="J39" s="137"/>
    </row>
    <row r="40" spans="1:10" ht="13.5">
      <c r="A40" s="151"/>
      <c r="B40" s="152"/>
      <c r="C40" s="153"/>
      <c r="D40" s="153"/>
      <c r="E40" s="137"/>
      <c r="F40" s="151"/>
      <c r="G40" s="152"/>
      <c r="H40" s="153"/>
      <c r="I40" s="153"/>
      <c r="J40" s="137"/>
    </row>
    <row r="41" spans="1:10" ht="13.5">
      <c r="A41" s="151"/>
      <c r="B41" s="152"/>
      <c r="C41" s="153"/>
      <c r="D41" s="153"/>
      <c r="E41" s="137"/>
      <c r="F41" s="151"/>
      <c r="G41" s="152"/>
      <c r="H41" s="153"/>
      <c r="I41" s="153"/>
      <c r="J41" s="137"/>
    </row>
    <row r="42" spans="1:10" ht="13.5">
      <c r="A42" s="137"/>
      <c r="B42" s="137"/>
      <c r="C42" s="153"/>
      <c r="D42" s="153"/>
      <c r="E42" s="137"/>
      <c r="F42" s="153"/>
      <c r="G42" s="153"/>
      <c r="H42" s="153"/>
      <c r="I42" s="153"/>
      <c r="J42" s="153"/>
    </row>
    <row r="43" spans="1:10" ht="13.5">
      <c r="A43" s="137"/>
      <c r="B43" s="137"/>
      <c r="C43" s="153"/>
      <c r="D43" s="153"/>
      <c r="E43" s="137"/>
      <c r="F43" s="153"/>
      <c r="G43" s="153"/>
      <c r="H43" s="153"/>
      <c r="I43" s="153"/>
      <c r="J43" s="153"/>
    </row>
    <row r="44" spans="1:10" ht="13.5">
      <c r="A44" s="137"/>
      <c r="B44" s="137"/>
      <c r="C44" s="153"/>
      <c r="D44" s="153"/>
      <c r="E44" s="137"/>
      <c r="F44" s="153"/>
      <c r="G44" s="153"/>
      <c r="H44" s="153"/>
      <c r="I44" s="153"/>
      <c r="J44" s="153"/>
    </row>
    <row r="45" spans="1:10" ht="13.5">
      <c r="A45" s="137"/>
      <c r="B45" s="137"/>
      <c r="C45" s="153"/>
      <c r="D45" s="153"/>
      <c r="E45" s="137"/>
      <c r="F45" s="153"/>
      <c r="G45" s="153"/>
      <c r="H45" s="153"/>
      <c r="I45" s="153"/>
      <c r="J45" s="153"/>
    </row>
    <row r="46" spans="1:10" ht="13.5">
      <c r="A46" s="137"/>
      <c r="B46" s="137"/>
      <c r="C46" s="153"/>
      <c r="D46" s="153"/>
      <c r="E46" s="137"/>
      <c r="F46" s="153"/>
      <c r="G46" s="153"/>
      <c r="H46" s="153"/>
      <c r="I46" s="153"/>
      <c r="J46" s="153"/>
    </row>
    <row r="47" spans="1:10" ht="13.5">
      <c r="A47" s="137"/>
      <c r="B47" s="137"/>
      <c r="C47" s="153"/>
      <c r="D47" s="153"/>
      <c r="E47" s="137"/>
      <c r="F47" s="153"/>
      <c r="G47" s="153"/>
      <c r="H47" s="153"/>
      <c r="I47" s="153"/>
      <c r="J47" s="153"/>
    </row>
    <row r="48" spans="1:10" ht="13.5">
      <c r="A48" s="137"/>
      <c r="B48" s="137"/>
      <c r="C48" s="153"/>
      <c r="D48" s="153"/>
      <c r="E48" s="137"/>
      <c r="F48" s="153"/>
      <c r="G48" s="153"/>
      <c r="H48" s="153"/>
      <c r="I48" s="153"/>
      <c r="J48" s="153"/>
    </row>
  </sheetData>
  <sheetProtection/>
  <mergeCells count="71">
    <mergeCell ref="C39:H39"/>
    <mergeCell ref="A35:C35"/>
    <mergeCell ref="D35:E35"/>
    <mergeCell ref="A36:C36"/>
    <mergeCell ref="D36:E36"/>
    <mergeCell ref="A37:C37"/>
    <mergeCell ref="D37:E37"/>
    <mergeCell ref="A31:C31"/>
    <mergeCell ref="D31:E31"/>
    <mergeCell ref="A32:C32"/>
    <mergeCell ref="F32:J34"/>
    <mergeCell ref="A33:C33"/>
    <mergeCell ref="D33:E33"/>
    <mergeCell ref="A34:C34"/>
    <mergeCell ref="D34:E34"/>
    <mergeCell ref="A26:B27"/>
    <mergeCell ref="E26:E27"/>
    <mergeCell ref="F26:J27"/>
    <mergeCell ref="A28:C28"/>
    <mergeCell ref="D28:E28"/>
    <mergeCell ref="A29:C29"/>
    <mergeCell ref="D29:E29"/>
    <mergeCell ref="F29:J31"/>
    <mergeCell ref="A30:C30"/>
    <mergeCell ref="D30:E30"/>
    <mergeCell ref="E23:E24"/>
    <mergeCell ref="G23:H23"/>
    <mergeCell ref="I23:J23"/>
    <mergeCell ref="F24:H24"/>
    <mergeCell ref="I24:J24"/>
    <mergeCell ref="A25:C25"/>
    <mergeCell ref="D25:E25"/>
    <mergeCell ref="F25:H25"/>
    <mergeCell ref="I25:J25"/>
    <mergeCell ref="A20:B22"/>
    <mergeCell ref="E20:E22"/>
    <mergeCell ref="F20:F23"/>
    <mergeCell ref="G20:H20"/>
    <mergeCell ref="I20:J20"/>
    <mergeCell ref="G21:H21"/>
    <mergeCell ref="I21:J21"/>
    <mergeCell ref="G22:H22"/>
    <mergeCell ref="I22:J22"/>
    <mergeCell ref="A23:B24"/>
    <mergeCell ref="G13:G15"/>
    <mergeCell ref="J13:J15"/>
    <mergeCell ref="G16:H16"/>
    <mergeCell ref="J16:J18"/>
    <mergeCell ref="G17:H17"/>
    <mergeCell ref="A18:B19"/>
    <mergeCell ref="E18:E19"/>
    <mergeCell ref="G18:H18"/>
    <mergeCell ref="F19:H19"/>
    <mergeCell ref="I19:J19"/>
    <mergeCell ref="A5:A17"/>
    <mergeCell ref="B5:B10"/>
    <mergeCell ref="E5:E10"/>
    <mergeCell ref="F5:F18"/>
    <mergeCell ref="G5:G11"/>
    <mergeCell ref="J5:J11"/>
    <mergeCell ref="B11:B17"/>
    <mergeCell ref="E11:E17"/>
    <mergeCell ref="G12:H12"/>
    <mergeCell ref="I12:J12"/>
    <mergeCell ref="B1:I1"/>
    <mergeCell ref="A3:E3"/>
    <mergeCell ref="F3:J3"/>
    <mergeCell ref="A4:C4"/>
    <mergeCell ref="D4:E4"/>
    <mergeCell ref="F4:H4"/>
    <mergeCell ref="I4:J4"/>
  </mergeCells>
  <printOptions/>
  <pageMargins left="0.9055118110236221" right="0.5905511811023623" top="0.984251968503937" bottom="0.7874015748031497"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C7"/>
  <sheetViews>
    <sheetView view="pageBreakPreview" zoomScale="115" zoomScaleSheetLayoutView="115" zoomScalePageLayoutView="0" workbookViewId="0" topLeftCell="B1">
      <selection activeCell="A1" sqref="A1:C1"/>
    </sheetView>
  </sheetViews>
  <sheetFormatPr defaultColWidth="9.00390625" defaultRowHeight="13.5"/>
  <cols>
    <col min="1" max="1" width="19.625" style="0" customWidth="1"/>
    <col min="2" max="3" width="31.125" style="0" customWidth="1"/>
  </cols>
  <sheetData>
    <row r="1" spans="1:3" ht="14.25">
      <c r="A1" s="163" t="s">
        <v>0</v>
      </c>
      <c r="B1" s="163"/>
      <c r="C1" s="163"/>
    </row>
    <row r="2" spans="1:3" ht="13.5">
      <c r="A2" s="3"/>
      <c r="B2" s="3"/>
      <c r="C2" s="3"/>
    </row>
    <row r="3" spans="1:3" ht="15" customHeight="1">
      <c r="A3" s="1" t="s">
        <v>1</v>
      </c>
      <c r="B3" s="1" t="s">
        <v>12</v>
      </c>
      <c r="C3" s="1" t="s">
        <v>2</v>
      </c>
    </row>
    <row r="4" spans="1:3" ht="69.75" customHeight="1">
      <c r="A4" s="1" t="s">
        <v>3</v>
      </c>
      <c r="B4" s="2" t="s">
        <v>8</v>
      </c>
      <c r="C4" s="2" t="s">
        <v>13</v>
      </c>
    </row>
    <row r="5" spans="1:3" ht="91.5" customHeight="1">
      <c r="A5" s="1" t="s">
        <v>4</v>
      </c>
      <c r="B5" s="2" t="s">
        <v>9</v>
      </c>
      <c r="C5" s="2" t="s">
        <v>14</v>
      </c>
    </row>
    <row r="6" spans="1:3" ht="69.75" customHeight="1">
      <c r="A6" s="1" t="s">
        <v>5</v>
      </c>
      <c r="B6" s="2" t="s">
        <v>10</v>
      </c>
      <c r="C6" s="2" t="s">
        <v>15</v>
      </c>
    </row>
    <row r="7" spans="1:3" ht="69.75" customHeight="1">
      <c r="A7" s="1" t="s">
        <v>6</v>
      </c>
      <c r="B7" s="2" t="s">
        <v>11</v>
      </c>
      <c r="C7" s="2" t="s">
        <v>7</v>
      </c>
    </row>
  </sheetData>
  <sheetProtection/>
  <mergeCells count="1">
    <mergeCell ref="A1:C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1">
      <selection activeCell="E2" sqref="E2"/>
    </sheetView>
  </sheetViews>
  <sheetFormatPr defaultColWidth="9.00390625" defaultRowHeight="13.5"/>
  <cols>
    <col min="1" max="1" width="15.625" style="4" customWidth="1"/>
    <col min="2" max="2" width="4.625" style="4" customWidth="1"/>
    <col min="3" max="3" width="27.125" style="4" customWidth="1"/>
    <col min="4" max="4" width="4.625" style="4" customWidth="1"/>
    <col min="5" max="5" width="27.625" style="4" customWidth="1"/>
    <col min="6" max="16384" width="9.00390625" style="4" customWidth="1"/>
  </cols>
  <sheetData>
    <row r="1" spans="1:5" ht="14.25">
      <c r="A1" s="164" t="s">
        <v>16</v>
      </c>
      <c r="B1" s="164"/>
      <c r="C1" s="164"/>
      <c r="D1" s="164"/>
      <c r="E1" s="164"/>
    </row>
    <row r="2" spans="1:5" ht="13.5">
      <c r="A2" s="5"/>
      <c r="B2" s="5"/>
      <c r="C2" s="5"/>
      <c r="D2" s="5"/>
      <c r="E2" s="6" t="s">
        <v>17</v>
      </c>
    </row>
    <row r="3" spans="1:5" ht="24" customHeight="1">
      <c r="A3" s="165"/>
      <c r="B3" s="166" t="s">
        <v>18</v>
      </c>
      <c r="C3" s="167"/>
      <c r="D3" s="166" t="s">
        <v>19</v>
      </c>
      <c r="E3" s="167"/>
    </row>
    <row r="4" spans="1:5" ht="13.5">
      <c r="A4" s="165"/>
      <c r="B4" s="7" t="s">
        <v>20</v>
      </c>
      <c r="C4" s="8" t="s">
        <v>21</v>
      </c>
      <c r="D4" s="7" t="s">
        <v>20</v>
      </c>
      <c r="E4" s="8" t="s">
        <v>21</v>
      </c>
    </row>
    <row r="5" spans="1:5" ht="13.5" customHeight="1">
      <c r="A5" s="9" t="s">
        <v>22</v>
      </c>
      <c r="B5" s="10">
        <v>4</v>
      </c>
      <c r="C5" s="11" t="s">
        <v>23</v>
      </c>
      <c r="D5" s="12">
        <v>4</v>
      </c>
      <c r="E5" s="13" t="s">
        <v>24</v>
      </c>
    </row>
    <row r="6" spans="1:5" ht="13.5">
      <c r="A6" s="14" t="s">
        <v>25</v>
      </c>
      <c r="B6" s="15">
        <v>7</v>
      </c>
      <c r="C6" s="16" t="s">
        <v>26</v>
      </c>
      <c r="D6" s="17">
        <v>26</v>
      </c>
      <c r="E6" s="18" t="s">
        <v>27</v>
      </c>
    </row>
    <row r="7" spans="1:5" ht="13.5">
      <c r="A7" s="14" t="s">
        <v>28</v>
      </c>
      <c r="B7" s="15">
        <v>2</v>
      </c>
      <c r="C7" s="16" t="s">
        <v>29</v>
      </c>
      <c r="D7" s="17">
        <v>1</v>
      </c>
      <c r="E7" s="18" t="s">
        <v>30</v>
      </c>
    </row>
    <row r="8" spans="1:5" ht="13.5">
      <c r="A8" s="14" t="s">
        <v>31</v>
      </c>
      <c r="B8" s="15">
        <v>2</v>
      </c>
      <c r="C8" s="16" t="s">
        <v>32</v>
      </c>
      <c r="D8" s="17">
        <v>6</v>
      </c>
      <c r="E8" s="18" t="s">
        <v>33</v>
      </c>
    </row>
    <row r="9" spans="1:5" ht="13.5">
      <c r="A9" s="14" t="s">
        <v>34</v>
      </c>
      <c r="B9" s="15">
        <v>19</v>
      </c>
      <c r="C9" s="16" t="s">
        <v>35</v>
      </c>
      <c r="D9" s="17">
        <v>10</v>
      </c>
      <c r="E9" s="18" t="s">
        <v>36</v>
      </c>
    </row>
    <row r="10" spans="1:5" ht="13.5">
      <c r="A10" s="14" t="s">
        <v>37</v>
      </c>
      <c r="B10" s="15">
        <v>54</v>
      </c>
      <c r="C10" s="16" t="s">
        <v>38</v>
      </c>
      <c r="D10" s="17">
        <v>86</v>
      </c>
      <c r="E10" s="18" t="s">
        <v>39</v>
      </c>
    </row>
    <row r="11" spans="1:5" ht="13.5">
      <c r="A11" s="14" t="s">
        <v>40</v>
      </c>
      <c r="B11" s="15">
        <v>1</v>
      </c>
      <c r="C11" s="16" t="s">
        <v>41</v>
      </c>
      <c r="D11" s="17">
        <v>2</v>
      </c>
      <c r="E11" s="18" t="s">
        <v>42</v>
      </c>
    </row>
    <row r="12" spans="1:5" ht="13.5">
      <c r="A12" s="14" t="s">
        <v>43</v>
      </c>
      <c r="B12" s="15">
        <v>15</v>
      </c>
      <c r="C12" s="16" t="s">
        <v>44</v>
      </c>
      <c r="D12" s="17">
        <v>4</v>
      </c>
      <c r="E12" s="18" t="s">
        <v>45</v>
      </c>
    </row>
    <row r="13" spans="1:5" ht="13.5">
      <c r="A13" s="19" t="s">
        <v>46</v>
      </c>
      <c r="B13" s="15">
        <v>10</v>
      </c>
      <c r="C13" s="16" t="s">
        <v>47</v>
      </c>
      <c r="D13" s="17">
        <v>9</v>
      </c>
      <c r="E13" s="18" t="s">
        <v>48</v>
      </c>
    </row>
    <row r="14" spans="1:5" ht="24" customHeight="1">
      <c r="A14" s="14" t="s">
        <v>49</v>
      </c>
      <c r="B14" s="15">
        <v>8</v>
      </c>
      <c r="C14" s="16" t="s">
        <v>50</v>
      </c>
      <c r="D14" s="17">
        <v>40</v>
      </c>
      <c r="E14" s="18" t="s">
        <v>51</v>
      </c>
    </row>
    <row r="15" spans="1:5" ht="24">
      <c r="A15" s="14" t="s">
        <v>52</v>
      </c>
      <c r="B15" s="15">
        <v>3</v>
      </c>
      <c r="C15" s="16" t="s">
        <v>53</v>
      </c>
      <c r="D15" s="17">
        <v>0</v>
      </c>
      <c r="E15" s="18" t="s">
        <v>54</v>
      </c>
    </row>
    <row r="16" spans="1:5" ht="13.5">
      <c r="A16" s="19" t="s">
        <v>55</v>
      </c>
      <c r="B16" s="15">
        <v>162</v>
      </c>
      <c r="C16" s="20" t="s">
        <v>56</v>
      </c>
      <c r="D16" s="17">
        <v>85</v>
      </c>
      <c r="E16" s="18" t="s">
        <v>57</v>
      </c>
    </row>
    <row r="17" spans="1:5" ht="13.5">
      <c r="A17" s="19" t="s">
        <v>58</v>
      </c>
      <c r="B17" s="15">
        <v>44</v>
      </c>
      <c r="C17" s="20" t="s">
        <v>59</v>
      </c>
      <c r="D17" s="17">
        <v>47</v>
      </c>
      <c r="E17" s="18" t="s">
        <v>60</v>
      </c>
    </row>
    <row r="18" spans="1:5" ht="13.5">
      <c r="A18" s="21" t="s">
        <v>61</v>
      </c>
      <c r="B18" s="22">
        <v>5</v>
      </c>
      <c r="C18" s="23" t="s">
        <v>62</v>
      </c>
      <c r="D18" s="24">
        <v>22</v>
      </c>
      <c r="E18" s="25" t="s">
        <v>63</v>
      </c>
    </row>
    <row r="19" spans="1:5" ht="13.5">
      <c r="A19" s="26" t="s">
        <v>64</v>
      </c>
      <c r="B19" s="27">
        <v>336</v>
      </c>
      <c r="C19" s="28"/>
      <c r="D19" s="29">
        <v>342</v>
      </c>
      <c r="E19" s="30"/>
    </row>
    <row r="20" spans="1:5" ht="13.5">
      <c r="A20" s="31"/>
      <c r="B20" s="168" t="s">
        <v>65</v>
      </c>
      <c r="C20" s="168"/>
      <c r="D20" s="168"/>
      <c r="E20" s="168"/>
    </row>
  </sheetData>
  <sheetProtection/>
  <mergeCells count="5">
    <mergeCell ref="A1:E1"/>
    <mergeCell ref="A3:A4"/>
    <mergeCell ref="B3:C3"/>
    <mergeCell ref="D3:E3"/>
    <mergeCell ref="B20:E2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6"/>
  <sheetViews>
    <sheetView tabSelected="1" view="pageBreakPreview" zoomScaleSheetLayoutView="100" zoomScalePageLayoutView="0" workbookViewId="0" topLeftCell="A1">
      <selection activeCell="B27" sqref="B27"/>
    </sheetView>
  </sheetViews>
  <sheetFormatPr defaultColWidth="9.00390625" defaultRowHeight="13.5"/>
  <cols>
    <col min="1" max="1" width="25.625" style="0" customWidth="1"/>
    <col min="2" max="2" width="15.625" style="0" customWidth="1"/>
    <col min="3" max="3" width="40.625" style="0" customWidth="1"/>
  </cols>
  <sheetData>
    <row r="1" spans="1:3" ht="14.25">
      <c r="A1" s="163" t="s">
        <v>66</v>
      </c>
      <c r="B1" s="163"/>
      <c r="C1" s="163"/>
    </row>
    <row r="2" spans="1:3" ht="13.5">
      <c r="A2" s="32"/>
      <c r="B2" s="33"/>
      <c r="C2" s="34" t="s">
        <v>67</v>
      </c>
    </row>
    <row r="3" spans="1:3" ht="21" customHeight="1">
      <c r="A3" s="35" t="s">
        <v>68</v>
      </c>
      <c r="B3" s="36" t="s">
        <v>69</v>
      </c>
      <c r="C3" s="37" t="s">
        <v>70</v>
      </c>
    </row>
    <row r="4" spans="1:3" ht="21" customHeight="1">
      <c r="A4" s="38"/>
      <c r="B4" s="39"/>
      <c r="C4" s="40" t="s">
        <v>71</v>
      </c>
    </row>
    <row r="5" spans="1:3" ht="21" customHeight="1">
      <c r="A5" s="41" t="s">
        <v>72</v>
      </c>
      <c r="B5" s="42" t="s">
        <v>73</v>
      </c>
      <c r="C5" s="43" t="s">
        <v>74</v>
      </c>
    </row>
    <row r="6" spans="1:3" ht="21" customHeight="1">
      <c r="A6" s="38" t="s">
        <v>75</v>
      </c>
      <c r="B6" s="44" t="s">
        <v>76</v>
      </c>
      <c r="C6" s="45" t="s">
        <v>77</v>
      </c>
    </row>
    <row r="7" spans="1:3" ht="21" customHeight="1">
      <c r="A7" s="174" t="s">
        <v>78</v>
      </c>
      <c r="B7" s="174" t="s">
        <v>79</v>
      </c>
      <c r="C7" s="46" t="s">
        <v>80</v>
      </c>
    </row>
    <row r="8" spans="1:3" ht="21" customHeight="1">
      <c r="A8" s="175"/>
      <c r="B8" s="175"/>
      <c r="C8" s="47" t="s">
        <v>81</v>
      </c>
    </row>
    <row r="9" spans="1:3" ht="21" customHeight="1">
      <c r="A9" s="38" t="s">
        <v>82</v>
      </c>
      <c r="B9" s="44" t="s">
        <v>83</v>
      </c>
      <c r="C9" s="45" t="s">
        <v>84</v>
      </c>
    </row>
    <row r="10" spans="1:3" ht="21" customHeight="1">
      <c r="A10" s="169" t="s">
        <v>85</v>
      </c>
      <c r="B10" s="174" t="s">
        <v>86</v>
      </c>
      <c r="C10" s="48" t="s">
        <v>87</v>
      </c>
    </row>
    <row r="11" spans="1:3" ht="21" customHeight="1">
      <c r="A11" s="170"/>
      <c r="B11" s="176"/>
      <c r="C11" s="45" t="s">
        <v>88</v>
      </c>
    </row>
    <row r="12" spans="1:3" ht="21" customHeight="1">
      <c r="A12" s="170"/>
      <c r="B12" s="176"/>
      <c r="C12" s="45" t="s">
        <v>89</v>
      </c>
    </row>
    <row r="13" spans="1:3" ht="21" customHeight="1">
      <c r="A13" s="170"/>
      <c r="B13" s="176"/>
      <c r="C13" s="45" t="s">
        <v>90</v>
      </c>
    </row>
    <row r="14" spans="1:3" ht="21" customHeight="1">
      <c r="A14" s="171"/>
      <c r="B14" s="177"/>
      <c r="C14" s="47" t="s">
        <v>91</v>
      </c>
    </row>
    <row r="15" spans="1:3" ht="21" customHeight="1">
      <c r="A15" s="38" t="s">
        <v>92</v>
      </c>
      <c r="B15" s="176" t="s">
        <v>93</v>
      </c>
      <c r="C15" s="45" t="s">
        <v>94</v>
      </c>
    </row>
    <row r="16" spans="1:3" ht="21" customHeight="1">
      <c r="A16" s="38" t="s">
        <v>95</v>
      </c>
      <c r="B16" s="176"/>
      <c r="C16" s="45" t="s">
        <v>96</v>
      </c>
    </row>
    <row r="17" spans="1:3" ht="21" customHeight="1">
      <c r="A17" s="44"/>
      <c r="B17" s="176"/>
      <c r="C17" s="49" t="s">
        <v>97</v>
      </c>
    </row>
    <row r="18" spans="1:3" ht="21" customHeight="1">
      <c r="A18" s="169" t="s">
        <v>98</v>
      </c>
      <c r="B18" s="172" t="s">
        <v>99</v>
      </c>
      <c r="C18" s="36" t="s">
        <v>100</v>
      </c>
    </row>
    <row r="19" spans="1:3" ht="21" customHeight="1">
      <c r="A19" s="170"/>
      <c r="B19" s="173"/>
      <c r="C19" s="39" t="s">
        <v>101</v>
      </c>
    </row>
    <row r="20" spans="1:3" ht="21" customHeight="1">
      <c r="A20" s="170"/>
      <c r="B20" s="173"/>
      <c r="C20" s="39" t="s">
        <v>102</v>
      </c>
    </row>
    <row r="21" spans="1:3" ht="21" customHeight="1">
      <c r="A21" s="170"/>
      <c r="B21" s="173"/>
      <c r="C21" s="39" t="s">
        <v>103</v>
      </c>
    </row>
    <row r="22" spans="1:3" ht="21" customHeight="1">
      <c r="A22" s="171"/>
      <c r="B22" s="324"/>
      <c r="C22" s="50" t="s">
        <v>104</v>
      </c>
    </row>
    <row r="23" spans="1:2" ht="13.5">
      <c r="A23" s="51"/>
      <c r="B23" s="52"/>
    </row>
    <row r="24" spans="1:3" ht="13.5">
      <c r="A24" s="53"/>
      <c r="B24" s="54"/>
      <c r="C24" s="55"/>
    </row>
    <row r="25" spans="1:2" ht="13.5">
      <c r="A25" s="53"/>
      <c r="B25" s="54"/>
    </row>
    <row r="26" spans="1:2" ht="13.5">
      <c r="A26" s="55"/>
      <c r="B26" s="55"/>
    </row>
  </sheetData>
  <sheetProtection/>
  <mergeCells count="8">
    <mergeCell ref="A18:A22"/>
    <mergeCell ref="B18:B22"/>
    <mergeCell ref="A1:C1"/>
    <mergeCell ref="A7:A8"/>
    <mergeCell ref="B7:B8"/>
    <mergeCell ref="A10:A14"/>
    <mergeCell ref="B10:B14"/>
    <mergeCell ref="B15:B1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9"/>
  <sheetViews>
    <sheetView view="pageBreakPreview" zoomScaleSheetLayoutView="100" zoomScalePageLayoutView="0" workbookViewId="0" topLeftCell="A1">
      <selection activeCell="D2" sqref="D2:J2"/>
    </sheetView>
  </sheetViews>
  <sheetFormatPr defaultColWidth="9.00390625" defaultRowHeight="13.5"/>
  <cols>
    <col min="1" max="2" width="0.12890625" style="56" customWidth="1"/>
    <col min="3" max="3" width="3.125" style="56" customWidth="1"/>
    <col min="4" max="4" width="11.625" style="56" customWidth="1"/>
    <col min="5" max="10" width="12.125" style="56" customWidth="1"/>
    <col min="11" max="16384" width="9.00390625" style="56" customWidth="1"/>
  </cols>
  <sheetData>
    <row r="1" ht="14.25" customHeight="1"/>
    <row r="2" spans="4:10" ht="14.25">
      <c r="D2" s="178" t="s">
        <v>105</v>
      </c>
      <c r="E2" s="178"/>
      <c r="F2" s="178"/>
      <c r="G2" s="178"/>
      <c r="H2" s="178"/>
      <c r="I2" s="178"/>
      <c r="J2" s="178"/>
    </row>
    <row r="3" spans="4:10" ht="13.5">
      <c r="D3" s="57"/>
      <c r="E3" s="57"/>
      <c r="F3" s="57"/>
      <c r="G3" s="57"/>
      <c r="H3" s="57"/>
      <c r="I3" s="57"/>
      <c r="J3" s="58"/>
    </row>
    <row r="4" spans="2:3" ht="13.5">
      <c r="B4" s="59"/>
      <c r="C4" s="60"/>
    </row>
    <row r="5" spans="1:3" ht="13.5">
      <c r="A5" s="61" t="s">
        <v>106</v>
      </c>
      <c r="B5" s="62">
        <v>969</v>
      </c>
      <c r="C5" s="63"/>
    </row>
    <row r="6" spans="1:3" ht="13.5">
      <c r="A6" s="61" t="s">
        <v>107</v>
      </c>
      <c r="B6" s="62">
        <v>728</v>
      </c>
      <c r="C6" s="63"/>
    </row>
    <row r="7" spans="1:3" ht="13.5">
      <c r="A7" s="61" t="s">
        <v>108</v>
      </c>
      <c r="B7" s="62">
        <v>957</v>
      </c>
      <c r="C7" s="63"/>
    </row>
    <row r="8" spans="1:3" ht="13.5">
      <c r="A8" s="61" t="s">
        <v>109</v>
      </c>
      <c r="B8" s="62">
        <v>2024</v>
      </c>
      <c r="C8" s="63"/>
    </row>
    <row r="9" spans="1:3" ht="13.5">
      <c r="A9" s="61" t="s">
        <v>110</v>
      </c>
      <c r="B9" s="62">
        <f>SUM(B5:B8)</f>
        <v>4678</v>
      </c>
      <c r="C9" s="63"/>
    </row>
  </sheetData>
  <sheetProtection/>
  <mergeCells count="1">
    <mergeCell ref="D2:J2"/>
  </mergeCells>
  <printOptions/>
  <pageMargins left="0.75" right="0.75" top="1" bottom="1" header="0.512" footer="0.512"/>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D7"/>
  <sheetViews>
    <sheetView view="pageBreakPreview" zoomScale="115" zoomScaleSheetLayoutView="115" zoomScalePageLayoutView="0" workbookViewId="0" topLeftCell="A1">
      <selection activeCell="A1" sqref="A1:D1"/>
    </sheetView>
  </sheetViews>
  <sheetFormatPr defaultColWidth="9.00390625" defaultRowHeight="13.5"/>
  <cols>
    <col min="1" max="4" width="20.625" style="0" customWidth="1"/>
  </cols>
  <sheetData>
    <row r="1" spans="1:4" ht="14.25">
      <c r="A1" s="163" t="s">
        <v>111</v>
      </c>
      <c r="B1" s="163"/>
      <c r="C1" s="163"/>
      <c r="D1" s="163"/>
    </row>
    <row r="2" spans="3:4" ht="13.5">
      <c r="C2" s="179"/>
      <c r="D2" s="179"/>
    </row>
    <row r="3" spans="1:4" ht="13.5">
      <c r="A3" s="64"/>
      <c r="B3" s="1" t="s">
        <v>112</v>
      </c>
      <c r="C3" s="1" t="s">
        <v>113</v>
      </c>
      <c r="D3" s="1" t="s">
        <v>114</v>
      </c>
    </row>
    <row r="4" spans="1:4" ht="15" customHeight="1">
      <c r="A4" s="1" t="s">
        <v>115</v>
      </c>
      <c r="B4" s="65">
        <v>95237</v>
      </c>
      <c r="C4" s="66">
        <v>13111</v>
      </c>
      <c r="D4" s="1">
        <v>13.8</v>
      </c>
    </row>
    <row r="5" spans="1:4" ht="15" customHeight="1">
      <c r="A5" s="1" t="s">
        <v>116</v>
      </c>
      <c r="B5" s="65">
        <v>189811</v>
      </c>
      <c r="C5" s="66">
        <v>83378</v>
      </c>
      <c r="D5" s="1">
        <v>43.9</v>
      </c>
    </row>
    <row r="6" spans="1:4" ht="13.5">
      <c r="A6" s="180" t="s">
        <v>117</v>
      </c>
      <c r="B6" s="180"/>
      <c r="C6" s="180"/>
      <c r="D6" s="180"/>
    </row>
    <row r="7" spans="1:4" ht="13.5" customHeight="1">
      <c r="A7" s="181" t="s">
        <v>118</v>
      </c>
      <c r="B7" s="181"/>
      <c r="C7" s="181"/>
      <c r="D7" s="181"/>
    </row>
  </sheetData>
  <sheetProtection/>
  <mergeCells count="4">
    <mergeCell ref="A1:D1"/>
    <mergeCell ref="C2:D2"/>
    <mergeCell ref="A6:D6"/>
    <mergeCell ref="A7:D7"/>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F1:N47"/>
  <sheetViews>
    <sheetView view="pageBreakPreview" zoomScale="60" zoomScalePageLayoutView="0" workbookViewId="0" topLeftCell="C21">
      <selection activeCell="L70" sqref="L70"/>
    </sheetView>
  </sheetViews>
  <sheetFormatPr defaultColWidth="9.00390625" defaultRowHeight="13.5"/>
  <cols>
    <col min="1" max="4" width="9.00390625" style="68" customWidth="1"/>
    <col min="5" max="5" width="9.00390625" style="67" customWidth="1"/>
    <col min="6" max="10" width="9.00390625" style="68" customWidth="1"/>
    <col min="11" max="16384" width="9.00390625" style="68" customWidth="1"/>
  </cols>
  <sheetData>
    <row r="1" spans="11:14" ht="13.5" customHeight="1">
      <c r="K1" s="69"/>
      <c r="L1" s="70"/>
      <c r="M1" s="70"/>
      <c r="N1" s="71"/>
    </row>
    <row r="2" spans="11:14" ht="13.5" customHeight="1">
      <c r="K2" s="69"/>
      <c r="L2" s="71"/>
      <c r="M2" s="71"/>
      <c r="N2" s="71"/>
    </row>
    <row r="3" spans="11:14" ht="13.5" customHeight="1">
      <c r="K3" s="69"/>
      <c r="L3" s="71"/>
      <c r="M3" s="71"/>
      <c r="N3" s="71"/>
    </row>
    <row r="4" spans="11:14" ht="13.5" customHeight="1">
      <c r="K4" s="69"/>
      <c r="L4" s="71"/>
      <c r="M4" s="71"/>
      <c r="N4" s="71"/>
    </row>
    <row r="5" spans="11:14" ht="13.5" customHeight="1">
      <c r="K5" s="69"/>
      <c r="L5" s="71"/>
      <c r="M5" s="71"/>
      <c r="N5" s="71"/>
    </row>
    <row r="6" spans="11:14" ht="13.5" customHeight="1">
      <c r="K6" s="69"/>
      <c r="L6" s="71"/>
      <c r="M6" s="71"/>
      <c r="N6" s="71"/>
    </row>
    <row r="7" spans="11:14" ht="13.5" customHeight="1">
      <c r="K7" s="69"/>
      <c r="L7" s="71"/>
      <c r="M7" s="71"/>
      <c r="N7" s="71"/>
    </row>
    <row r="8" spans="11:14" ht="13.5" customHeight="1">
      <c r="K8" s="69"/>
      <c r="L8" s="71"/>
      <c r="M8" s="71"/>
      <c r="N8" s="71"/>
    </row>
    <row r="9" spans="11:14" ht="13.5" customHeight="1">
      <c r="K9" s="69"/>
      <c r="L9" s="71"/>
      <c r="M9" s="71"/>
      <c r="N9" s="71"/>
    </row>
    <row r="10" spans="11:14" ht="13.5" customHeight="1">
      <c r="K10" s="69"/>
      <c r="L10" s="71"/>
      <c r="M10" s="71"/>
      <c r="N10" s="71"/>
    </row>
    <row r="11" spans="11:14" ht="13.5" customHeight="1">
      <c r="K11" s="69"/>
      <c r="L11" s="71"/>
      <c r="M11" s="71"/>
      <c r="N11" s="71"/>
    </row>
    <row r="12" spans="11:14" ht="13.5" customHeight="1">
      <c r="K12" s="69"/>
      <c r="L12" s="71"/>
      <c r="M12" s="71"/>
      <c r="N12" s="71"/>
    </row>
    <row r="13" spans="11:14" ht="13.5" customHeight="1">
      <c r="K13" s="69"/>
      <c r="L13" s="71"/>
      <c r="M13" s="71"/>
      <c r="N13" s="71"/>
    </row>
    <row r="14" spans="11:14" ht="13.5" customHeight="1">
      <c r="K14" s="69"/>
      <c r="L14" s="71"/>
      <c r="M14" s="71"/>
      <c r="N14" s="71"/>
    </row>
    <row r="15" spans="11:14" ht="13.5" customHeight="1">
      <c r="K15" s="72"/>
      <c r="L15" s="71"/>
      <c r="M15" s="71"/>
      <c r="N15" s="71"/>
    </row>
    <row r="16" spans="11:14" ht="13.5" customHeight="1">
      <c r="K16" s="72"/>
      <c r="L16" s="71"/>
      <c r="M16" s="71"/>
      <c r="N16" s="71"/>
    </row>
    <row r="17" spans="11:14" ht="13.5" customHeight="1">
      <c r="K17" s="72"/>
      <c r="L17" s="71"/>
      <c r="M17" s="71"/>
      <c r="N17" s="71"/>
    </row>
    <row r="18" spans="11:14" ht="13.5" customHeight="1">
      <c r="K18" s="72"/>
      <c r="L18" s="71"/>
      <c r="M18" s="71"/>
      <c r="N18" s="71"/>
    </row>
    <row r="19" spans="11:14" ht="13.5" customHeight="1">
      <c r="K19" s="72"/>
      <c r="L19" s="71"/>
      <c r="M19" s="71"/>
      <c r="N19" s="71"/>
    </row>
    <row r="20" spans="11:14" ht="13.5" customHeight="1">
      <c r="K20" s="72"/>
      <c r="L20" s="71"/>
      <c r="M20" s="71"/>
      <c r="N20" s="71"/>
    </row>
    <row r="21" spans="11:14" ht="13.5" customHeight="1">
      <c r="K21" s="72"/>
      <c r="L21" s="71"/>
      <c r="M21" s="71"/>
      <c r="N21" s="71"/>
    </row>
    <row r="22" spans="11:14" ht="13.5" customHeight="1">
      <c r="K22" s="72"/>
      <c r="L22" s="71"/>
      <c r="M22" s="71"/>
      <c r="N22" s="71"/>
    </row>
    <row r="23" spans="11:14" ht="13.5" customHeight="1">
      <c r="K23" s="72"/>
      <c r="L23" s="71"/>
      <c r="M23" s="71"/>
      <c r="N23" s="71"/>
    </row>
    <row r="24" spans="11:14" ht="13.5" customHeight="1">
      <c r="K24" s="72"/>
      <c r="L24" s="71"/>
      <c r="M24" s="71"/>
      <c r="N24" s="71"/>
    </row>
    <row r="25" spans="11:14" ht="13.5" customHeight="1">
      <c r="K25" s="72"/>
      <c r="L25" s="71"/>
      <c r="M25" s="71"/>
      <c r="N25" s="71"/>
    </row>
    <row r="26" spans="11:14" ht="13.5" customHeight="1">
      <c r="K26" s="72"/>
      <c r="L26" s="71"/>
      <c r="M26" s="71"/>
      <c r="N26" s="71"/>
    </row>
    <row r="27" spans="11:14" ht="13.5" customHeight="1">
      <c r="K27" s="72"/>
      <c r="L27" s="71"/>
      <c r="M27" s="71"/>
      <c r="N27" s="71"/>
    </row>
    <row r="28" spans="6:14" ht="13.5" customHeight="1">
      <c r="F28" s="73"/>
      <c r="K28" s="74"/>
      <c r="L28" s="71"/>
      <c r="M28" s="71"/>
      <c r="N28" s="71"/>
    </row>
    <row r="29" spans="6:14" s="73" customFormat="1" ht="13.5" customHeight="1">
      <c r="F29" s="68"/>
      <c r="H29" s="68"/>
      <c r="K29" s="74"/>
      <c r="L29" s="71"/>
      <c r="M29" s="71"/>
      <c r="N29" s="71"/>
    </row>
    <row r="30" spans="11:14" ht="13.5" customHeight="1">
      <c r="K30" s="74"/>
      <c r="L30" s="71"/>
      <c r="M30" s="71"/>
      <c r="N30" s="71"/>
    </row>
    <row r="31" spans="11:14" ht="13.5" customHeight="1">
      <c r="K31" s="74"/>
      <c r="L31" s="71"/>
      <c r="M31" s="71"/>
      <c r="N31" s="71"/>
    </row>
    <row r="32" spans="11:14" ht="13.5" customHeight="1">
      <c r="K32" s="74"/>
      <c r="L32" s="71"/>
      <c r="M32" s="71"/>
      <c r="N32" s="71"/>
    </row>
    <row r="33" spans="11:14" ht="13.5" customHeight="1">
      <c r="K33" s="74"/>
      <c r="L33" s="71"/>
      <c r="M33" s="71"/>
      <c r="N33" s="71"/>
    </row>
    <row r="34" spans="11:14" ht="13.5" customHeight="1">
      <c r="K34" s="74"/>
      <c r="L34" s="75"/>
      <c r="M34" s="75"/>
      <c r="N34" s="75"/>
    </row>
    <row r="35" spans="11:14" ht="13.5" customHeight="1">
      <c r="K35" s="74"/>
      <c r="L35" s="75"/>
      <c r="M35" s="75"/>
      <c r="N35" s="75"/>
    </row>
    <row r="36" spans="12:14" ht="13.5" customHeight="1">
      <c r="L36" s="76"/>
      <c r="M36" s="76"/>
      <c r="N36" s="76"/>
    </row>
    <row r="37" spans="12:14" ht="13.5" customHeight="1">
      <c r="L37" s="76"/>
      <c r="M37" s="76"/>
      <c r="N37" s="76"/>
    </row>
    <row r="38" spans="12:14" ht="13.5" customHeight="1">
      <c r="L38" s="76"/>
      <c r="M38" s="76"/>
      <c r="N38" s="76"/>
    </row>
    <row r="39" spans="12:14" ht="13.5" customHeight="1">
      <c r="L39" s="76"/>
      <c r="M39" s="76"/>
      <c r="N39" s="76"/>
    </row>
    <row r="40" spans="12:14" ht="13.5" customHeight="1">
      <c r="L40" s="76"/>
      <c r="M40" s="76"/>
      <c r="N40" s="76"/>
    </row>
    <row r="41" spans="12:14" ht="13.5" customHeight="1">
      <c r="L41" s="76"/>
      <c r="M41" s="76"/>
      <c r="N41" s="76"/>
    </row>
    <row r="42" spans="12:14" ht="13.5" customHeight="1">
      <c r="L42" s="76"/>
      <c r="M42" s="76"/>
      <c r="N42" s="76"/>
    </row>
    <row r="43" spans="12:14" ht="13.5" customHeight="1">
      <c r="L43" s="76"/>
      <c r="M43" s="76"/>
      <c r="N43" s="76"/>
    </row>
    <row r="44" spans="12:14" ht="13.5" customHeight="1">
      <c r="L44" s="76"/>
      <c r="M44" s="76"/>
      <c r="N44" s="76"/>
    </row>
    <row r="45" spans="12:14" ht="13.5" customHeight="1">
      <c r="L45" s="76"/>
      <c r="M45" s="76"/>
      <c r="N45" s="76"/>
    </row>
    <row r="46" spans="12:14" ht="13.5" customHeight="1">
      <c r="L46" s="76"/>
      <c r="M46" s="76"/>
      <c r="N46" s="76"/>
    </row>
    <row r="47" spans="12:14" ht="13.5" customHeight="1">
      <c r="L47" s="76"/>
      <c r="M47" s="76"/>
      <c r="N47" s="76"/>
    </row>
    <row r="48" ht="13.5"/>
    <row r="49" ht="13.5"/>
    <row r="50" ht="13.5"/>
    <row r="51" ht="13.5"/>
    <row r="52" ht="13.5"/>
    <row r="53" ht="13.5"/>
    <row r="54" ht="13.5"/>
    <row r="55" ht="13.5"/>
    <row r="56" ht="13.5"/>
  </sheetData>
  <sheetProtection/>
  <printOptions/>
  <pageMargins left="0.7" right="0.7" top="0.75" bottom="0.75" header="0.3" footer="0.3"/>
  <pageSetup horizontalDpi="600" verticalDpi="600" orientation="portrait" scale="73" r:id="rId2"/>
  <drawing r:id="rId1"/>
</worksheet>
</file>

<file path=xl/worksheets/sheet8.xml><?xml version="1.0" encoding="utf-8"?>
<worksheet xmlns="http://schemas.openxmlformats.org/spreadsheetml/2006/main" xmlns:r="http://schemas.openxmlformats.org/officeDocument/2006/relationships">
  <dimension ref="A1:G68"/>
  <sheetViews>
    <sheetView view="pageBreakPreview" zoomScale="120" zoomScaleSheetLayoutView="120" zoomScalePageLayoutView="0" workbookViewId="0" topLeftCell="A51">
      <selection activeCell="A1" sqref="A1:G1"/>
    </sheetView>
  </sheetViews>
  <sheetFormatPr defaultColWidth="9.00390625" defaultRowHeight="13.5"/>
  <cols>
    <col min="1" max="1" width="14.625" style="77" customWidth="1"/>
    <col min="2" max="4" width="9.625" style="77" customWidth="1"/>
    <col min="5" max="5" width="10.625" style="77" customWidth="1"/>
    <col min="6" max="6" width="21.625" style="77" customWidth="1"/>
    <col min="7" max="7" width="15.00390625" style="77" customWidth="1"/>
    <col min="8" max="16384" width="9.00390625" style="77" customWidth="1"/>
  </cols>
  <sheetData>
    <row r="1" spans="1:7" ht="18.75" customHeight="1">
      <c r="A1" s="182" t="s">
        <v>119</v>
      </c>
      <c r="B1" s="182"/>
      <c r="C1" s="182"/>
      <c r="D1" s="182"/>
      <c r="E1" s="182"/>
      <c r="F1" s="182"/>
      <c r="G1" s="182"/>
    </row>
    <row r="2" spans="1:7" ht="13.5" customHeight="1">
      <c r="A2" s="78"/>
      <c r="B2" s="79"/>
      <c r="C2" s="79"/>
      <c r="D2" s="79"/>
      <c r="E2" s="79"/>
      <c r="F2" s="183" t="s">
        <v>120</v>
      </c>
      <c r="G2" s="183"/>
    </row>
    <row r="3" spans="1:7" ht="12.75" customHeight="1">
      <c r="A3" s="184" t="s">
        <v>121</v>
      </c>
      <c r="B3" s="185" t="s">
        <v>122</v>
      </c>
      <c r="C3" s="184" t="s">
        <v>123</v>
      </c>
      <c r="D3" s="184"/>
      <c r="E3" s="80" t="s">
        <v>124</v>
      </c>
      <c r="F3" s="184" t="s">
        <v>125</v>
      </c>
      <c r="G3" s="81" t="s">
        <v>126</v>
      </c>
    </row>
    <row r="4" spans="1:7" ht="11.25">
      <c r="A4" s="184"/>
      <c r="B4" s="186"/>
      <c r="C4" s="80" t="s">
        <v>127</v>
      </c>
      <c r="D4" s="80" t="s">
        <v>128</v>
      </c>
      <c r="E4" s="80" t="s">
        <v>127</v>
      </c>
      <c r="F4" s="184"/>
      <c r="G4" s="82" t="s">
        <v>129</v>
      </c>
    </row>
    <row r="5" spans="1:7" ht="12.75" customHeight="1">
      <c r="A5" s="83" t="s">
        <v>130</v>
      </c>
      <c r="B5" s="84" t="s">
        <v>131</v>
      </c>
      <c r="C5" s="187">
        <v>126.3</v>
      </c>
      <c r="D5" s="190" t="s">
        <v>132</v>
      </c>
      <c r="E5" s="187">
        <v>138.4</v>
      </c>
      <c r="F5" s="193" t="s">
        <v>133</v>
      </c>
      <c r="G5" s="196" t="s">
        <v>134</v>
      </c>
    </row>
    <row r="6" spans="1:7" ht="12.75" customHeight="1">
      <c r="A6" s="86"/>
      <c r="B6" s="87" t="s">
        <v>135</v>
      </c>
      <c r="C6" s="188"/>
      <c r="D6" s="191"/>
      <c r="E6" s="188"/>
      <c r="F6" s="194"/>
      <c r="G6" s="196"/>
    </row>
    <row r="7" spans="1:7" ht="12.75" customHeight="1">
      <c r="A7" s="86"/>
      <c r="B7" s="88"/>
      <c r="C7" s="189"/>
      <c r="D7" s="192"/>
      <c r="E7" s="189"/>
      <c r="F7" s="195"/>
      <c r="G7" s="196"/>
    </row>
    <row r="8" spans="1:7" ht="12.75" customHeight="1">
      <c r="A8" s="83" t="s">
        <v>136</v>
      </c>
      <c r="B8" s="84" t="s">
        <v>137</v>
      </c>
      <c r="C8" s="187">
        <v>83.8</v>
      </c>
      <c r="D8" s="190" t="s">
        <v>138</v>
      </c>
      <c r="E8" s="187">
        <v>83.8</v>
      </c>
      <c r="F8" s="193" t="s">
        <v>139</v>
      </c>
      <c r="G8" s="196" t="s">
        <v>140</v>
      </c>
    </row>
    <row r="9" spans="1:7" ht="12.75" customHeight="1">
      <c r="A9" s="89"/>
      <c r="B9" s="90"/>
      <c r="C9" s="188"/>
      <c r="D9" s="191"/>
      <c r="E9" s="188"/>
      <c r="F9" s="194"/>
      <c r="G9" s="196"/>
    </row>
    <row r="10" spans="1:7" ht="12.75" customHeight="1">
      <c r="A10" s="91"/>
      <c r="B10" s="92"/>
      <c r="C10" s="189"/>
      <c r="D10" s="192"/>
      <c r="E10" s="189"/>
      <c r="F10" s="195"/>
      <c r="G10" s="196"/>
    </row>
    <row r="11" spans="1:7" ht="12.75" customHeight="1">
      <c r="A11" s="83" t="s">
        <v>141</v>
      </c>
      <c r="B11" s="84" t="s">
        <v>142</v>
      </c>
      <c r="C11" s="187">
        <v>32.4</v>
      </c>
      <c r="D11" s="190" t="s">
        <v>143</v>
      </c>
      <c r="E11" s="187">
        <v>54.4</v>
      </c>
      <c r="F11" s="193" t="s">
        <v>144</v>
      </c>
      <c r="G11" s="196" t="s">
        <v>145</v>
      </c>
    </row>
    <row r="12" spans="1:7" ht="12.75" customHeight="1">
      <c r="A12" s="89"/>
      <c r="B12" s="90"/>
      <c r="C12" s="188"/>
      <c r="D12" s="191"/>
      <c r="E12" s="188"/>
      <c r="F12" s="194"/>
      <c r="G12" s="196"/>
    </row>
    <row r="13" spans="1:7" ht="18" customHeight="1">
      <c r="A13" s="91"/>
      <c r="B13" s="92"/>
      <c r="C13" s="189"/>
      <c r="D13" s="192"/>
      <c r="E13" s="189"/>
      <c r="F13" s="195"/>
      <c r="G13" s="196"/>
    </row>
    <row r="14" spans="1:7" ht="12.75" customHeight="1">
      <c r="A14" s="83" t="s">
        <v>146</v>
      </c>
      <c r="B14" s="84" t="s">
        <v>147</v>
      </c>
      <c r="C14" s="197">
        <v>73.7</v>
      </c>
      <c r="D14" s="190" t="s">
        <v>148</v>
      </c>
      <c r="E14" s="187">
        <v>75.8</v>
      </c>
      <c r="F14" s="193" t="s">
        <v>149</v>
      </c>
      <c r="G14" s="196" t="s">
        <v>150</v>
      </c>
    </row>
    <row r="15" spans="1:7" ht="12.75" customHeight="1">
      <c r="A15" s="89"/>
      <c r="B15" s="90"/>
      <c r="C15" s="198"/>
      <c r="D15" s="191"/>
      <c r="E15" s="188"/>
      <c r="F15" s="194"/>
      <c r="G15" s="196"/>
    </row>
    <row r="16" spans="1:7" ht="18" customHeight="1">
      <c r="A16" s="91"/>
      <c r="B16" s="92"/>
      <c r="C16" s="199"/>
      <c r="D16" s="192"/>
      <c r="E16" s="189"/>
      <c r="F16" s="195"/>
      <c r="G16" s="196"/>
    </row>
    <row r="17" spans="1:7" ht="12.75" customHeight="1">
      <c r="A17" s="83" t="s">
        <v>151</v>
      </c>
      <c r="B17" s="84" t="s">
        <v>142</v>
      </c>
      <c r="C17" s="187">
        <v>41</v>
      </c>
      <c r="D17" s="190" t="s">
        <v>152</v>
      </c>
      <c r="E17" s="187">
        <v>45.6</v>
      </c>
      <c r="F17" s="193" t="s">
        <v>153</v>
      </c>
      <c r="G17" s="196" t="s">
        <v>154</v>
      </c>
    </row>
    <row r="18" spans="1:7" ht="12.75" customHeight="1">
      <c r="A18" s="89"/>
      <c r="B18" s="87" t="s">
        <v>155</v>
      </c>
      <c r="C18" s="188"/>
      <c r="D18" s="191"/>
      <c r="E18" s="188"/>
      <c r="F18" s="194"/>
      <c r="G18" s="196"/>
    </row>
    <row r="19" spans="1:7" ht="15" customHeight="1">
      <c r="A19" s="91"/>
      <c r="B19" s="93"/>
      <c r="C19" s="189"/>
      <c r="D19" s="192"/>
      <c r="E19" s="189"/>
      <c r="F19" s="195"/>
      <c r="G19" s="196"/>
    </row>
    <row r="20" spans="1:7" ht="12.75" customHeight="1">
      <c r="A20" s="83" t="s">
        <v>156</v>
      </c>
      <c r="B20" s="84" t="s">
        <v>157</v>
      </c>
      <c r="C20" s="187">
        <v>38.4</v>
      </c>
      <c r="D20" s="190" t="s">
        <v>158</v>
      </c>
      <c r="E20" s="187">
        <v>48.1</v>
      </c>
      <c r="F20" s="193" t="s">
        <v>159</v>
      </c>
      <c r="G20" s="196" t="s">
        <v>160</v>
      </c>
    </row>
    <row r="21" spans="1:7" ht="12.75" customHeight="1">
      <c r="A21" s="89"/>
      <c r="B21" s="87" t="s">
        <v>161</v>
      </c>
      <c r="C21" s="188"/>
      <c r="D21" s="191"/>
      <c r="E21" s="188"/>
      <c r="F21" s="194"/>
      <c r="G21" s="196"/>
    </row>
    <row r="22" spans="1:7" ht="18" customHeight="1">
      <c r="A22" s="91"/>
      <c r="B22" s="92" t="s">
        <v>162</v>
      </c>
      <c r="C22" s="189"/>
      <c r="D22" s="192"/>
      <c r="E22" s="189"/>
      <c r="F22" s="195"/>
      <c r="G22" s="196"/>
    </row>
    <row r="23" spans="1:7" ht="12.75" customHeight="1">
      <c r="A23" s="83" t="s">
        <v>163</v>
      </c>
      <c r="B23" s="84" t="s">
        <v>164</v>
      </c>
      <c r="C23" s="187">
        <v>43.8</v>
      </c>
      <c r="D23" s="190" t="s">
        <v>165</v>
      </c>
      <c r="E23" s="187">
        <v>44.1</v>
      </c>
      <c r="F23" s="193" t="s">
        <v>166</v>
      </c>
      <c r="G23" s="196" t="s">
        <v>167</v>
      </c>
    </row>
    <row r="24" spans="1:7" ht="12.75" customHeight="1">
      <c r="A24" s="89"/>
      <c r="B24" s="90"/>
      <c r="C24" s="188"/>
      <c r="D24" s="191"/>
      <c r="E24" s="188"/>
      <c r="F24" s="194"/>
      <c r="G24" s="196"/>
    </row>
    <row r="25" spans="1:7" ht="12.75" customHeight="1">
      <c r="A25" s="91"/>
      <c r="B25" s="92"/>
      <c r="C25" s="189"/>
      <c r="D25" s="192"/>
      <c r="E25" s="189"/>
      <c r="F25" s="195"/>
      <c r="G25" s="196"/>
    </row>
    <row r="26" spans="1:7" ht="12.75" customHeight="1">
      <c r="A26" s="83" t="s">
        <v>168</v>
      </c>
      <c r="B26" s="84" t="s">
        <v>169</v>
      </c>
      <c r="C26" s="187">
        <v>46.3</v>
      </c>
      <c r="D26" s="190" t="s">
        <v>170</v>
      </c>
      <c r="E26" s="187">
        <v>46.3</v>
      </c>
      <c r="F26" s="193" t="s">
        <v>171</v>
      </c>
      <c r="G26" s="196" t="s">
        <v>172</v>
      </c>
    </row>
    <row r="27" spans="1:7" ht="12.75" customHeight="1">
      <c r="A27" s="89"/>
      <c r="B27" s="90"/>
      <c r="C27" s="188"/>
      <c r="D27" s="191"/>
      <c r="E27" s="188"/>
      <c r="F27" s="194"/>
      <c r="G27" s="196"/>
    </row>
    <row r="28" spans="1:7" ht="12.75" customHeight="1">
      <c r="A28" s="91"/>
      <c r="B28" s="93"/>
      <c r="C28" s="189"/>
      <c r="D28" s="192"/>
      <c r="E28" s="189"/>
      <c r="F28" s="195"/>
      <c r="G28" s="196"/>
    </row>
    <row r="29" spans="1:7" ht="12.75" customHeight="1">
      <c r="A29" s="83" t="s">
        <v>173</v>
      </c>
      <c r="B29" s="84" t="s">
        <v>174</v>
      </c>
      <c r="C29" s="187">
        <v>65.7</v>
      </c>
      <c r="D29" s="190" t="s">
        <v>175</v>
      </c>
      <c r="E29" s="187">
        <v>72.7</v>
      </c>
      <c r="F29" s="193" t="s">
        <v>176</v>
      </c>
      <c r="G29" s="196" t="s">
        <v>177</v>
      </c>
    </row>
    <row r="30" spans="1:7" ht="12.75" customHeight="1">
      <c r="A30" s="89"/>
      <c r="B30" s="90"/>
      <c r="C30" s="188"/>
      <c r="D30" s="191"/>
      <c r="E30" s="188"/>
      <c r="F30" s="194"/>
      <c r="G30" s="196"/>
    </row>
    <row r="31" spans="1:7" ht="12.75" customHeight="1">
      <c r="A31" s="91"/>
      <c r="B31" s="93"/>
      <c r="C31" s="189"/>
      <c r="D31" s="192"/>
      <c r="E31" s="189"/>
      <c r="F31" s="195"/>
      <c r="G31" s="196"/>
    </row>
    <row r="32" spans="1:7" ht="12.75" customHeight="1">
      <c r="A32" s="83" t="s">
        <v>178</v>
      </c>
      <c r="B32" s="84" t="s">
        <v>179</v>
      </c>
      <c r="C32" s="187">
        <v>73.7</v>
      </c>
      <c r="D32" s="190" t="s">
        <v>180</v>
      </c>
      <c r="E32" s="187">
        <v>170.6</v>
      </c>
      <c r="F32" s="193" t="s">
        <v>181</v>
      </c>
      <c r="G32" s="196" t="s">
        <v>182</v>
      </c>
    </row>
    <row r="33" spans="1:7" ht="12.75" customHeight="1">
      <c r="A33" s="89"/>
      <c r="B33" s="87" t="s">
        <v>183</v>
      </c>
      <c r="C33" s="200"/>
      <c r="D33" s="201"/>
      <c r="E33" s="200"/>
      <c r="F33" s="202"/>
      <c r="G33" s="196"/>
    </row>
    <row r="34" spans="1:7" ht="12.75" customHeight="1">
      <c r="A34" s="89"/>
      <c r="B34" s="88" t="s">
        <v>184</v>
      </c>
      <c r="C34" s="200"/>
      <c r="D34" s="201"/>
      <c r="E34" s="200"/>
      <c r="F34" s="202"/>
      <c r="G34" s="196"/>
    </row>
    <row r="35" spans="1:7" ht="12.75" customHeight="1">
      <c r="A35" s="89"/>
      <c r="B35" s="79" t="s">
        <v>174</v>
      </c>
      <c r="C35" s="188"/>
      <c r="D35" s="191"/>
      <c r="E35" s="188"/>
      <c r="F35" s="194"/>
      <c r="G35" s="196"/>
    </row>
    <row r="36" spans="1:7" ht="12.75" customHeight="1">
      <c r="A36" s="91"/>
      <c r="B36" s="93" t="s">
        <v>185</v>
      </c>
      <c r="C36" s="189"/>
      <c r="D36" s="192"/>
      <c r="E36" s="189"/>
      <c r="F36" s="195"/>
      <c r="G36" s="196"/>
    </row>
    <row r="37" spans="1:7" ht="12.75" customHeight="1">
      <c r="A37" s="83" t="s">
        <v>186</v>
      </c>
      <c r="B37" s="84" t="s">
        <v>188</v>
      </c>
      <c r="C37" s="187">
        <v>15.1</v>
      </c>
      <c r="D37" s="190" t="s">
        <v>189</v>
      </c>
      <c r="E37" s="187">
        <v>15.1</v>
      </c>
      <c r="F37" s="193" t="s">
        <v>190</v>
      </c>
      <c r="G37" s="196" t="s">
        <v>191</v>
      </c>
    </row>
    <row r="38" spans="1:7" ht="12.75" customHeight="1">
      <c r="A38" s="89"/>
      <c r="B38" s="88" t="s">
        <v>192</v>
      </c>
      <c r="C38" s="188"/>
      <c r="D38" s="191"/>
      <c r="E38" s="188"/>
      <c r="F38" s="194"/>
      <c r="G38" s="196"/>
    </row>
    <row r="39" spans="1:7" ht="18" customHeight="1">
      <c r="A39" s="91"/>
      <c r="B39" s="92"/>
      <c r="C39" s="189"/>
      <c r="D39" s="192"/>
      <c r="E39" s="189"/>
      <c r="F39" s="195"/>
      <c r="G39" s="196"/>
    </row>
    <row r="40" spans="1:7" ht="12.75" customHeight="1">
      <c r="A40" s="83" t="s">
        <v>193</v>
      </c>
      <c r="B40" s="84" t="s">
        <v>188</v>
      </c>
      <c r="C40" s="187">
        <v>8</v>
      </c>
      <c r="D40" s="190" t="s">
        <v>194</v>
      </c>
      <c r="E40" s="187">
        <v>8.1</v>
      </c>
      <c r="F40" s="193" t="s">
        <v>195</v>
      </c>
      <c r="G40" s="196" t="s">
        <v>196</v>
      </c>
    </row>
    <row r="41" spans="1:7" ht="12.75" customHeight="1">
      <c r="A41" s="89"/>
      <c r="B41" s="88" t="s">
        <v>197</v>
      </c>
      <c r="C41" s="188"/>
      <c r="D41" s="191"/>
      <c r="E41" s="188"/>
      <c r="F41" s="194"/>
      <c r="G41" s="196"/>
    </row>
    <row r="42" spans="1:7" ht="21.75" customHeight="1">
      <c r="A42" s="91"/>
      <c r="B42" s="92"/>
      <c r="C42" s="189"/>
      <c r="D42" s="192"/>
      <c r="E42" s="189"/>
      <c r="F42" s="195"/>
      <c r="G42" s="196"/>
    </row>
    <row r="43" spans="1:7" ht="12.75" customHeight="1">
      <c r="A43" s="83" t="s">
        <v>198</v>
      </c>
      <c r="B43" s="84" t="s">
        <v>199</v>
      </c>
      <c r="C43" s="187">
        <v>101.5</v>
      </c>
      <c r="D43" s="190" t="s">
        <v>200</v>
      </c>
      <c r="E43" s="187">
        <v>123</v>
      </c>
      <c r="F43" s="193" t="s">
        <v>201</v>
      </c>
      <c r="G43" s="196" t="s">
        <v>202</v>
      </c>
    </row>
    <row r="44" spans="1:7" ht="12.75" customHeight="1">
      <c r="A44" s="89"/>
      <c r="B44" s="88" t="s">
        <v>203</v>
      </c>
      <c r="C44" s="188"/>
      <c r="D44" s="191"/>
      <c r="E44" s="188"/>
      <c r="F44" s="194"/>
      <c r="G44" s="196"/>
    </row>
    <row r="45" spans="1:7" ht="18" customHeight="1">
      <c r="A45" s="91"/>
      <c r="B45" s="88"/>
      <c r="C45" s="189"/>
      <c r="D45" s="192"/>
      <c r="E45" s="189"/>
      <c r="F45" s="195"/>
      <c r="G45" s="196"/>
    </row>
    <row r="46" spans="1:7" ht="12.75" customHeight="1">
      <c r="A46" s="83" t="s">
        <v>204</v>
      </c>
      <c r="B46" s="84" t="s">
        <v>205</v>
      </c>
      <c r="C46" s="187">
        <v>75.1</v>
      </c>
      <c r="D46" s="190" t="s">
        <v>206</v>
      </c>
      <c r="E46" s="187">
        <v>75.1</v>
      </c>
      <c r="F46" s="193" t="s">
        <v>207</v>
      </c>
      <c r="G46" s="196" t="s">
        <v>208</v>
      </c>
    </row>
    <row r="47" spans="1:7" ht="12.75" customHeight="1">
      <c r="A47" s="89"/>
      <c r="B47" s="88" t="s">
        <v>209</v>
      </c>
      <c r="C47" s="188"/>
      <c r="D47" s="191"/>
      <c r="E47" s="188"/>
      <c r="F47" s="194"/>
      <c r="G47" s="196"/>
    </row>
    <row r="48" spans="1:7" ht="27.75" customHeight="1">
      <c r="A48" s="91"/>
      <c r="B48" s="88"/>
      <c r="C48" s="189"/>
      <c r="D48" s="192"/>
      <c r="E48" s="189"/>
      <c r="F48" s="195"/>
      <c r="G48" s="196"/>
    </row>
    <row r="49" spans="1:7" ht="12.75" customHeight="1">
      <c r="A49" s="83" t="s">
        <v>210</v>
      </c>
      <c r="B49" s="84" t="s">
        <v>211</v>
      </c>
      <c r="C49" s="187">
        <v>41.1</v>
      </c>
      <c r="D49" s="190" t="s">
        <v>212</v>
      </c>
      <c r="E49" s="187">
        <v>42.5</v>
      </c>
      <c r="F49" s="193" t="s">
        <v>213</v>
      </c>
      <c r="G49" s="196" t="s">
        <v>214</v>
      </c>
    </row>
    <row r="50" spans="1:7" ht="12.75" customHeight="1">
      <c r="A50" s="89"/>
      <c r="B50" s="88"/>
      <c r="C50" s="188"/>
      <c r="D50" s="191"/>
      <c r="E50" s="188"/>
      <c r="F50" s="194"/>
      <c r="G50" s="196"/>
    </row>
    <row r="51" spans="1:7" ht="13.5" customHeight="1">
      <c r="A51" s="91"/>
      <c r="B51" s="88"/>
      <c r="C51" s="189"/>
      <c r="D51" s="192"/>
      <c r="E51" s="189"/>
      <c r="F51" s="195"/>
      <c r="G51" s="196"/>
    </row>
    <row r="52" spans="1:7" ht="12.75" customHeight="1">
      <c r="A52" s="83" t="s">
        <v>215</v>
      </c>
      <c r="B52" s="84" t="s">
        <v>216</v>
      </c>
      <c r="C52" s="203">
        <v>61.7</v>
      </c>
      <c r="D52" s="190" t="s">
        <v>217</v>
      </c>
      <c r="E52" s="187">
        <v>124.7</v>
      </c>
      <c r="F52" s="193" t="s">
        <v>218</v>
      </c>
      <c r="G52" s="196" t="s">
        <v>219</v>
      </c>
    </row>
    <row r="53" spans="1:7" ht="12.75" customHeight="1">
      <c r="A53" s="89"/>
      <c r="B53" s="88"/>
      <c r="C53" s="198"/>
      <c r="D53" s="191"/>
      <c r="E53" s="188"/>
      <c r="F53" s="194"/>
      <c r="G53" s="196"/>
    </row>
    <row r="54" spans="1:7" ht="15" customHeight="1">
      <c r="A54" s="91"/>
      <c r="B54" s="92"/>
      <c r="C54" s="199"/>
      <c r="D54" s="192"/>
      <c r="E54" s="189"/>
      <c r="F54" s="195"/>
      <c r="G54" s="196"/>
    </row>
    <row r="55" spans="1:7" ht="12.75" customHeight="1">
      <c r="A55" s="83" t="s">
        <v>220</v>
      </c>
      <c r="B55" s="84" t="s">
        <v>221</v>
      </c>
      <c r="C55" s="187">
        <v>19.4</v>
      </c>
      <c r="D55" s="190" t="s">
        <v>222</v>
      </c>
      <c r="E55" s="187">
        <v>65.7</v>
      </c>
      <c r="F55" s="193" t="s">
        <v>223</v>
      </c>
      <c r="G55" s="196" t="s">
        <v>224</v>
      </c>
    </row>
    <row r="56" spans="1:7" ht="12.75" customHeight="1">
      <c r="A56" s="89"/>
      <c r="B56" s="88" t="s">
        <v>225</v>
      </c>
      <c r="C56" s="188"/>
      <c r="D56" s="191"/>
      <c r="E56" s="188"/>
      <c r="F56" s="194"/>
      <c r="G56" s="196"/>
    </row>
    <row r="57" spans="1:7" ht="12.75" customHeight="1">
      <c r="A57" s="91"/>
      <c r="B57" s="92" t="s">
        <v>226</v>
      </c>
      <c r="C57" s="189"/>
      <c r="D57" s="192"/>
      <c r="E57" s="189"/>
      <c r="F57" s="195"/>
      <c r="G57" s="196"/>
    </row>
    <row r="58" spans="1:7" ht="12.75" customHeight="1">
      <c r="A58" s="83" t="s">
        <v>227</v>
      </c>
      <c r="B58" s="84" t="s">
        <v>228</v>
      </c>
      <c r="C58" s="203">
        <v>39.9</v>
      </c>
      <c r="D58" s="190" t="s">
        <v>229</v>
      </c>
      <c r="E58" s="187">
        <v>61.8</v>
      </c>
      <c r="F58" s="193" t="s">
        <v>230</v>
      </c>
      <c r="G58" s="196" t="s">
        <v>231</v>
      </c>
    </row>
    <row r="59" spans="1:7" ht="12.75" customHeight="1">
      <c r="A59" s="89"/>
      <c r="B59" s="88" t="s">
        <v>232</v>
      </c>
      <c r="C59" s="198"/>
      <c r="D59" s="191"/>
      <c r="E59" s="188"/>
      <c r="F59" s="194"/>
      <c r="G59" s="196"/>
    </row>
    <row r="60" spans="1:7" ht="12.75" customHeight="1">
      <c r="A60" s="91"/>
      <c r="B60" s="92"/>
      <c r="C60" s="199"/>
      <c r="D60" s="192"/>
      <c r="E60" s="189"/>
      <c r="F60" s="195"/>
      <c r="G60" s="196"/>
    </row>
    <row r="61" spans="1:7" ht="12.75" customHeight="1">
      <c r="A61" s="89" t="s">
        <v>233</v>
      </c>
      <c r="B61" s="88" t="s">
        <v>221</v>
      </c>
      <c r="C61" s="187">
        <f>12.7+2.2</f>
        <v>14.899999999999999</v>
      </c>
      <c r="D61" s="190" t="s">
        <v>234</v>
      </c>
      <c r="E61" s="187">
        <v>74.5</v>
      </c>
      <c r="F61" s="193" t="s">
        <v>235</v>
      </c>
      <c r="G61" s="207"/>
    </row>
    <row r="62" spans="1:7" ht="12.75" customHeight="1">
      <c r="A62" s="89"/>
      <c r="B62" s="88"/>
      <c r="C62" s="188"/>
      <c r="D62" s="201"/>
      <c r="E62" s="188"/>
      <c r="F62" s="194"/>
      <c r="G62" s="208"/>
    </row>
    <row r="63" spans="1:7" ht="24" customHeight="1">
      <c r="A63" s="89"/>
      <c r="B63" s="88"/>
      <c r="C63" s="189"/>
      <c r="D63" s="206"/>
      <c r="E63" s="189"/>
      <c r="F63" s="195"/>
      <c r="G63" s="209"/>
    </row>
    <row r="64" spans="1:7" ht="12.75" customHeight="1">
      <c r="A64" s="210" t="s">
        <v>236</v>
      </c>
      <c r="B64" s="84"/>
      <c r="C64" s="94" t="s">
        <v>237</v>
      </c>
      <c r="D64" s="84"/>
      <c r="E64" s="85" t="s">
        <v>237</v>
      </c>
      <c r="F64" s="95"/>
      <c r="G64" s="212"/>
    </row>
    <row r="65" spans="1:7" ht="12.75" customHeight="1">
      <c r="A65" s="211"/>
      <c r="B65" s="92"/>
      <c r="C65" s="96">
        <f>SUM(C5:C63)</f>
        <v>1001.8000000000001</v>
      </c>
      <c r="D65" s="92"/>
      <c r="E65" s="96">
        <f>SUM(E5:E63)</f>
        <v>1370.3000000000002</v>
      </c>
      <c r="F65" s="97"/>
      <c r="G65" s="212"/>
    </row>
    <row r="66" spans="1:7" ht="11.25" customHeight="1">
      <c r="A66" s="204" t="s">
        <v>238</v>
      </c>
      <c r="B66" s="205"/>
      <c r="C66" s="205"/>
      <c r="D66" s="205"/>
      <c r="E66" s="205"/>
      <c r="F66" s="205"/>
      <c r="G66" s="79"/>
    </row>
    <row r="67" spans="1:7" ht="11.25">
      <c r="A67" s="79"/>
      <c r="B67" s="79"/>
      <c r="C67" s="79"/>
      <c r="D67" s="79"/>
      <c r="E67" s="79"/>
      <c r="F67" s="79"/>
      <c r="G67" s="79"/>
    </row>
    <row r="68" spans="1:7" ht="11.25">
      <c r="A68" s="79"/>
      <c r="B68" s="79"/>
      <c r="C68" s="79"/>
      <c r="D68" s="79"/>
      <c r="E68" s="79"/>
      <c r="F68" s="79"/>
      <c r="G68" s="79"/>
    </row>
  </sheetData>
  <sheetProtection/>
  <mergeCells count="104">
    <mergeCell ref="A66:F66"/>
    <mergeCell ref="C61:C63"/>
    <mergeCell ref="D61:D63"/>
    <mergeCell ref="E61:E63"/>
    <mergeCell ref="F61:F63"/>
    <mergeCell ref="G61:G63"/>
    <mergeCell ref="A64:A65"/>
    <mergeCell ref="G64:G65"/>
    <mergeCell ref="C55:C57"/>
    <mergeCell ref="D55:D57"/>
    <mergeCell ref="E55:E57"/>
    <mergeCell ref="F55:F57"/>
    <mergeCell ref="G55:G57"/>
    <mergeCell ref="C58:C60"/>
    <mergeCell ref="D58:D60"/>
    <mergeCell ref="E58:E60"/>
    <mergeCell ref="F58:F60"/>
    <mergeCell ref="G58:G60"/>
    <mergeCell ref="C49:C51"/>
    <mergeCell ref="D49:D51"/>
    <mergeCell ref="E49:E51"/>
    <mergeCell ref="F49:F51"/>
    <mergeCell ref="G49:G51"/>
    <mergeCell ref="C52:C54"/>
    <mergeCell ref="D52:D54"/>
    <mergeCell ref="E52:E54"/>
    <mergeCell ref="F52:F54"/>
    <mergeCell ref="G52:G54"/>
    <mergeCell ref="C43:C45"/>
    <mergeCell ref="D43:D45"/>
    <mergeCell ref="E43:E45"/>
    <mergeCell ref="F43:F45"/>
    <mergeCell ref="G43:G45"/>
    <mergeCell ref="C46:C48"/>
    <mergeCell ref="D46:D48"/>
    <mergeCell ref="E46:E48"/>
    <mergeCell ref="F46:F48"/>
    <mergeCell ref="G46:G48"/>
    <mergeCell ref="C37:C39"/>
    <mergeCell ref="D37:D39"/>
    <mergeCell ref="E37:E39"/>
    <mergeCell ref="F37:F39"/>
    <mergeCell ref="G37:G39"/>
    <mergeCell ref="C40:C42"/>
    <mergeCell ref="D40:D42"/>
    <mergeCell ref="E40:E42"/>
    <mergeCell ref="F40:F42"/>
    <mergeCell ref="G40:G42"/>
    <mergeCell ref="C29:C31"/>
    <mergeCell ref="D29:D31"/>
    <mergeCell ref="E29:E31"/>
    <mergeCell ref="F29:F31"/>
    <mergeCell ref="G29:G31"/>
    <mergeCell ref="C32:C36"/>
    <mergeCell ref="D32:D36"/>
    <mergeCell ref="E32:E36"/>
    <mergeCell ref="F32:F36"/>
    <mergeCell ref="G32:G36"/>
    <mergeCell ref="C23:C25"/>
    <mergeCell ref="D23:D25"/>
    <mergeCell ref="E23:E25"/>
    <mergeCell ref="F23:F25"/>
    <mergeCell ref="G23:G25"/>
    <mergeCell ref="C26:C28"/>
    <mergeCell ref="D26:D28"/>
    <mergeCell ref="E26:E28"/>
    <mergeCell ref="F26:F28"/>
    <mergeCell ref="G26:G28"/>
    <mergeCell ref="C17:C19"/>
    <mergeCell ref="D17:D19"/>
    <mergeCell ref="E17:E19"/>
    <mergeCell ref="F17:F19"/>
    <mergeCell ref="G17:G19"/>
    <mergeCell ref="C20:C22"/>
    <mergeCell ref="D20:D22"/>
    <mergeCell ref="E20:E22"/>
    <mergeCell ref="F20:F22"/>
    <mergeCell ref="G20:G22"/>
    <mergeCell ref="C11:C13"/>
    <mergeCell ref="D11:D13"/>
    <mergeCell ref="E11:E13"/>
    <mergeCell ref="F11:F13"/>
    <mergeCell ref="G11:G13"/>
    <mergeCell ref="C14:C16"/>
    <mergeCell ref="D14:D16"/>
    <mergeCell ref="E14:E16"/>
    <mergeCell ref="F14:F16"/>
    <mergeCell ref="G14:G16"/>
    <mergeCell ref="C5:C7"/>
    <mergeCell ref="D5:D7"/>
    <mergeCell ref="E5:E7"/>
    <mergeCell ref="F5:F7"/>
    <mergeCell ref="G5:G7"/>
    <mergeCell ref="C8:C10"/>
    <mergeCell ref="D8:D10"/>
    <mergeCell ref="E8:E10"/>
    <mergeCell ref="F8:F10"/>
    <mergeCell ref="G8:G10"/>
    <mergeCell ref="A1:G1"/>
    <mergeCell ref="F2:G2"/>
    <mergeCell ref="A3:A4"/>
    <mergeCell ref="B3:B4"/>
    <mergeCell ref="C3:D3"/>
    <mergeCell ref="F3:F4"/>
  </mergeCells>
  <printOptions horizontalCentered="1"/>
  <pageMargins left="0.7086614173228347" right="0.3937007874015748" top="0.5905511811023623" bottom="0.1968503937007874" header="0.5118110236220472" footer="0.31496062992125984"/>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B19" sqref="B19"/>
    </sheetView>
  </sheetViews>
  <sheetFormatPr defaultColWidth="9.00390625" defaultRowHeight="13.5"/>
  <cols>
    <col min="1" max="2" width="15.625" style="98" customWidth="1"/>
    <col min="3" max="3" width="9.625" style="98" customWidth="1"/>
    <col min="4" max="5" width="15.625" style="98" customWidth="1"/>
    <col min="6" max="6" width="9.625" style="98" customWidth="1"/>
    <col min="7" max="7" width="6.50390625" style="98" customWidth="1"/>
    <col min="8" max="16384" width="9.00390625" style="98" customWidth="1"/>
  </cols>
  <sheetData>
    <row r="1" spans="1:3" ht="14.25" customHeight="1">
      <c r="A1" s="227" t="s">
        <v>239</v>
      </c>
      <c r="B1" s="227"/>
      <c r="C1" s="227"/>
    </row>
    <row r="2" spans="1:6" ht="24" customHeight="1">
      <c r="A2" s="228" t="s">
        <v>240</v>
      </c>
      <c r="B2" s="228"/>
      <c r="C2" s="228"/>
      <c r="D2" s="228"/>
      <c r="E2" s="228"/>
      <c r="F2" s="228"/>
    </row>
    <row r="3" spans="1:6" ht="24" customHeight="1">
      <c r="A3" s="228"/>
      <c r="B3" s="228"/>
      <c r="C3" s="228"/>
      <c r="D3" s="228"/>
      <c r="E3" s="228"/>
      <c r="F3" s="228"/>
    </row>
    <row r="4" spans="1:3" ht="14.25" customHeight="1">
      <c r="A4" s="99" t="s">
        <v>241</v>
      </c>
      <c r="B4" s="100"/>
      <c r="C4" s="101"/>
    </row>
    <row r="5" spans="1:6" ht="13.5">
      <c r="A5" s="102"/>
      <c r="B5" s="103"/>
      <c r="C5" s="103"/>
      <c r="D5" s="103"/>
      <c r="E5" s="103"/>
      <c r="F5" s="103"/>
    </row>
    <row r="6" spans="1:6" ht="13.5">
      <c r="A6" s="104" t="s">
        <v>242</v>
      </c>
      <c r="B6" s="104" t="s">
        <v>243</v>
      </c>
      <c r="C6" s="104" t="s">
        <v>244</v>
      </c>
      <c r="D6" s="104" t="s">
        <v>242</v>
      </c>
      <c r="E6" s="104" t="s">
        <v>243</v>
      </c>
      <c r="F6" s="104" t="s">
        <v>244</v>
      </c>
    </row>
    <row r="7" spans="1:6" ht="13.5">
      <c r="A7" s="213" t="s">
        <v>187</v>
      </c>
      <c r="B7" s="105" t="s">
        <v>245</v>
      </c>
      <c r="C7" s="106">
        <v>177.7</v>
      </c>
      <c r="D7" s="213" t="s">
        <v>246</v>
      </c>
      <c r="E7" s="105" t="s">
        <v>247</v>
      </c>
      <c r="F7" s="106">
        <v>8.9</v>
      </c>
    </row>
    <row r="8" spans="1:6" ht="13.5">
      <c r="A8" s="215"/>
      <c r="B8" s="105" t="s">
        <v>248</v>
      </c>
      <c r="C8" s="106">
        <v>27.4</v>
      </c>
      <c r="D8" s="215"/>
      <c r="E8" s="105" t="s">
        <v>249</v>
      </c>
      <c r="F8" s="106">
        <v>47.3</v>
      </c>
    </row>
    <row r="9" spans="1:6" ht="13.5">
      <c r="A9" s="215"/>
      <c r="B9" s="105" t="s">
        <v>250</v>
      </c>
      <c r="C9" s="106">
        <v>10.1</v>
      </c>
      <c r="D9" s="214"/>
      <c r="E9" s="105" t="s">
        <v>251</v>
      </c>
      <c r="F9" s="106">
        <v>88</v>
      </c>
    </row>
    <row r="10" spans="1:6" ht="13.5">
      <c r="A10" s="215"/>
      <c r="B10" s="105" t="s">
        <v>252</v>
      </c>
      <c r="C10" s="106">
        <v>38.4</v>
      </c>
      <c r="D10" s="107" t="s">
        <v>253</v>
      </c>
      <c r="E10" s="105" t="s">
        <v>254</v>
      </c>
      <c r="F10" s="106">
        <v>383</v>
      </c>
    </row>
    <row r="11" spans="1:6" ht="13.5">
      <c r="A11" s="215"/>
      <c r="B11" s="105" t="s">
        <v>255</v>
      </c>
      <c r="C11" s="106">
        <v>110.2</v>
      </c>
      <c r="D11" s="219" t="s">
        <v>256</v>
      </c>
      <c r="E11" s="108" t="s">
        <v>257</v>
      </c>
      <c r="F11" s="106">
        <v>19.1</v>
      </c>
    </row>
    <row r="12" spans="1:6" ht="13.5">
      <c r="A12" s="214"/>
      <c r="B12" s="105" t="s">
        <v>258</v>
      </c>
      <c r="C12" s="106">
        <v>2.9</v>
      </c>
      <c r="D12" s="220"/>
      <c r="E12" s="108" t="s">
        <v>259</v>
      </c>
      <c r="F12" s="106">
        <v>6</v>
      </c>
    </row>
    <row r="13" spans="1:6" ht="13.5">
      <c r="A13" s="213" t="s">
        <v>260</v>
      </c>
      <c r="B13" s="105" t="s">
        <v>261</v>
      </c>
      <c r="C13" s="106">
        <v>106.9</v>
      </c>
      <c r="D13" s="213" t="s">
        <v>262</v>
      </c>
      <c r="E13" s="105" t="s">
        <v>263</v>
      </c>
      <c r="F13" s="106">
        <v>252</v>
      </c>
    </row>
    <row r="14" spans="1:6" ht="13.5">
      <c r="A14" s="214"/>
      <c r="B14" s="105" t="s">
        <v>264</v>
      </c>
      <c r="C14" s="106">
        <v>38</v>
      </c>
      <c r="D14" s="215"/>
      <c r="E14" s="105" t="s">
        <v>265</v>
      </c>
      <c r="F14" s="106">
        <v>102.5</v>
      </c>
    </row>
    <row r="15" spans="1:6" ht="13.5">
      <c r="A15" s="109" t="s">
        <v>266</v>
      </c>
      <c r="B15" s="105" t="s">
        <v>267</v>
      </c>
      <c r="C15" s="106">
        <v>227.5</v>
      </c>
      <c r="D15" s="215"/>
      <c r="E15" s="105" t="s">
        <v>268</v>
      </c>
      <c r="F15" s="106">
        <v>28</v>
      </c>
    </row>
    <row r="16" spans="1:6" ht="13.5">
      <c r="A16" s="110" t="s">
        <v>269</v>
      </c>
      <c r="B16" s="111" t="s">
        <v>270</v>
      </c>
      <c r="C16" s="112">
        <v>91.8</v>
      </c>
      <c r="D16" s="214"/>
      <c r="E16" s="105" t="s">
        <v>271</v>
      </c>
      <c r="F16" s="106">
        <v>170</v>
      </c>
    </row>
    <row r="17" spans="1:6" ht="13.5">
      <c r="A17" s="216" t="s">
        <v>272</v>
      </c>
      <c r="B17" s="111" t="s">
        <v>273</v>
      </c>
      <c r="C17" s="112">
        <v>31</v>
      </c>
      <c r="D17" s="219" t="s">
        <v>274</v>
      </c>
      <c r="E17" s="108" t="s">
        <v>271</v>
      </c>
      <c r="F17" s="106">
        <v>50</v>
      </c>
    </row>
    <row r="18" spans="1:6" ht="13.5">
      <c r="A18" s="217"/>
      <c r="B18" s="111" t="s">
        <v>275</v>
      </c>
      <c r="C18" s="112">
        <v>396.9</v>
      </c>
      <c r="D18" s="220"/>
      <c r="E18" s="108" t="s">
        <v>276</v>
      </c>
      <c r="F18" s="106">
        <v>266</v>
      </c>
    </row>
    <row r="19" spans="1:6" ht="13.5">
      <c r="A19" s="218"/>
      <c r="B19" s="111" t="s">
        <v>277</v>
      </c>
      <c r="C19" s="112">
        <v>6.34</v>
      </c>
      <c r="D19" s="213" t="s">
        <v>278</v>
      </c>
      <c r="E19" s="105" t="s">
        <v>279</v>
      </c>
      <c r="F19" s="106">
        <v>106</v>
      </c>
    </row>
    <row r="20" spans="1:6" ht="13.5">
      <c r="A20" s="216" t="s">
        <v>280</v>
      </c>
      <c r="B20" s="111" t="s">
        <v>281</v>
      </c>
      <c r="C20" s="112">
        <v>59</v>
      </c>
      <c r="D20" s="215"/>
      <c r="E20" s="105" t="s">
        <v>282</v>
      </c>
      <c r="F20" s="106">
        <v>85</v>
      </c>
    </row>
    <row r="21" spans="1:7" ht="13.5">
      <c r="A21" s="217"/>
      <c r="B21" s="111" t="s">
        <v>283</v>
      </c>
      <c r="C21" s="112">
        <v>5</v>
      </c>
      <c r="D21" s="214"/>
      <c r="E21" s="113" t="s">
        <v>284</v>
      </c>
      <c r="F21" s="114">
        <v>11</v>
      </c>
      <c r="G21" s="115"/>
    </row>
    <row r="22" spans="1:6" ht="13.5">
      <c r="A22" s="217"/>
      <c r="B22" s="111" t="s">
        <v>285</v>
      </c>
      <c r="C22" s="112">
        <v>2</v>
      </c>
      <c r="D22" s="221"/>
      <c r="E22" s="222"/>
      <c r="F22" s="223"/>
    </row>
    <row r="23" spans="1:6" ht="13.5">
      <c r="A23" s="218"/>
      <c r="B23" s="116" t="s">
        <v>247</v>
      </c>
      <c r="C23" s="117">
        <v>128.4</v>
      </c>
      <c r="D23" s="224"/>
      <c r="E23" s="225"/>
      <c r="F23" s="226"/>
    </row>
    <row r="24" spans="1:9" ht="13.5">
      <c r="A24" s="98" t="s">
        <v>286</v>
      </c>
      <c r="C24" s="115"/>
      <c r="D24" s="118"/>
      <c r="E24" s="118"/>
      <c r="F24" s="119"/>
      <c r="I24" s="120"/>
    </row>
    <row r="25" spans="1:6" ht="13.5">
      <c r="A25" s="118"/>
      <c r="B25" s="118"/>
      <c r="C25" s="121"/>
      <c r="D25" s="118"/>
      <c r="E25" s="118"/>
      <c r="F25" s="122"/>
    </row>
  </sheetData>
  <sheetProtection/>
  <mergeCells count="12">
    <mergeCell ref="A1:C1"/>
    <mergeCell ref="A2:F3"/>
    <mergeCell ref="A7:A12"/>
    <mergeCell ref="D7:D9"/>
    <mergeCell ref="D11:D12"/>
    <mergeCell ref="A13:A14"/>
    <mergeCell ref="D13:D16"/>
    <mergeCell ref="A17:A19"/>
    <mergeCell ref="D17:D18"/>
    <mergeCell ref="D19:D21"/>
    <mergeCell ref="A20:A23"/>
    <mergeCell ref="D22:F23"/>
  </mergeCells>
  <printOptions/>
  <pageMargins left="0.75" right="0.75" top="1" bottom="1" header="0.512" footer="0.51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Takami</dc:creator>
  <cp:keywords/>
  <dc:description/>
  <cp:lastModifiedBy>大阪府</cp:lastModifiedBy>
  <cp:lastPrinted>2021-12-20T12:45:04Z</cp:lastPrinted>
  <dcterms:created xsi:type="dcterms:W3CDTF">2010-07-07T01:25:44Z</dcterms:created>
  <dcterms:modified xsi:type="dcterms:W3CDTF">2021-12-20T12:47:09Z</dcterms:modified>
  <cp:category/>
  <cp:version/>
  <cp:contentType/>
  <cp:contentStatus/>
</cp:coreProperties>
</file>