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20.22\水道グループ\水道行政\国庫補助\評価委員会関係\Ｒ3年度\府HP用\"/>
    </mc:Choice>
  </mc:AlternateContent>
  <bookViews>
    <workbookView xWindow="-330" yWindow="930" windowWidth="19440" windowHeight="6855" tabRatio="807"/>
  </bookViews>
  <sheets>
    <sheet name="事業計画 (新)" sheetId="23" r:id="rId1"/>
  </sheets>
  <externalReferences>
    <externalReference r:id="rId2"/>
  </externalReferences>
  <definedNames>
    <definedName name="_xlnm.Print_Area" localSheetId="0">'事業計画 (新)'!$B$1:$Z$85</definedName>
    <definedName name="_xlnm.Print_Area">'[1]総括様式３（とりやめ）'!$A$1:$AF$11</definedName>
    <definedName name="PRINT_AREA_MI">'[1]総括様式３（とりやめ）'!$A$1:$AF$11</definedName>
    <definedName name="元号" localSheetId="0">#REF!</definedName>
    <definedName name="元号">#REF!</definedName>
  </definedNames>
  <calcPr calcId="162913"/>
  <fileRecoveryPr autoRecover="0"/>
</workbook>
</file>

<file path=xl/calcChain.xml><?xml version="1.0" encoding="utf-8"?>
<calcChain xmlns="http://schemas.openxmlformats.org/spreadsheetml/2006/main">
  <c r="X79" i="23" l="1"/>
  <c r="E38" i="23" l="1"/>
  <c r="E36" i="23"/>
  <c r="E32" i="23"/>
  <c r="E34" i="23"/>
  <c r="N36" i="23"/>
  <c r="N34" i="23"/>
  <c r="K34" i="23"/>
  <c r="H34" i="23"/>
  <c r="W79" i="23"/>
  <c r="X57" i="23" l="1"/>
  <c r="W57" i="23" s="1"/>
  <c r="X56" i="23"/>
  <c r="W56" i="23"/>
  <c r="W55" i="23" l="1"/>
  <c r="W54" i="23"/>
  <c r="X54" i="23" s="1"/>
  <c r="X53" i="23" l="1"/>
  <c r="W69" i="23" l="1"/>
  <c r="X85" i="23" l="1"/>
  <c r="N38" i="23" s="1"/>
  <c r="W85" i="23"/>
  <c r="N32" i="23" s="1"/>
  <c r="X69" i="23" l="1"/>
  <c r="H38" i="23" s="1"/>
  <c r="K38" i="23" l="1"/>
</calcChain>
</file>

<file path=xl/sharedStrings.xml><?xml version="1.0" encoding="utf-8"?>
<sst xmlns="http://schemas.openxmlformats.org/spreadsheetml/2006/main" count="281" uniqueCount="149">
  <si>
    <t>事業主体</t>
    <rPh sb="0" eb="2">
      <t>ジギョウ</t>
    </rPh>
    <rPh sb="2" eb="4">
      <t>シュタイ</t>
    </rPh>
    <phoneticPr fontId="6"/>
  </si>
  <si>
    <t>備考</t>
    <rPh sb="0" eb="2">
      <t>ビコウ</t>
    </rPh>
    <phoneticPr fontId="6"/>
  </si>
  <si>
    <t>種別</t>
    <rPh sb="0" eb="2">
      <t>シュベツ</t>
    </rPh>
    <phoneticPr fontId="6"/>
  </si>
  <si>
    <t>計画の名称</t>
    <rPh sb="0" eb="2">
      <t>ケイカク</t>
    </rPh>
    <rPh sb="3" eb="5">
      <t>メイショウ</t>
    </rPh>
    <phoneticPr fontId="6"/>
  </si>
  <si>
    <t>計画の期間</t>
    <rPh sb="0" eb="2">
      <t>ケイカク</t>
    </rPh>
    <rPh sb="3" eb="5">
      <t>キカン</t>
    </rPh>
    <phoneticPr fontId="6"/>
  </si>
  <si>
    <t>交付対象</t>
    <rPh sb="0" eb="2">
      <t>コウフ</t>
    </rPh>
    <rPh sb="2" eb="4">
      <t>タイショウ</t>
    </rPh>
    <phoneticPr fontId="6"/>
  </si>
  <si>
    <t>計画の目標</t>
    <rPh sb="0" eb="2">
      <t>ケイカク</t>
    </rPh>
    <rPh sb="3" eb="5">
      <t>モクヒョウ</t>
    </rPh>
    <phoneticPr fontId="6"/>
  </si>
  <si>
    <t>　　計画の成果目標（定量的指標）</t>
    <rPh sb="2" eb="4">
      <t>ケイカク</t>
    </rPh>
    <rPh sb="5" eb="7">
      <t>セイカ</t>
    </rPh>
    <rPh sb="7" eb="9">
      <t>モクヒョウ</t>
    </rPh>
    <rPh sb="10" eb="12">
      <t>テイリョウ</t>
    </rPh>
    <rPh sb="12" eb="13">
      <t>テキ</t>
    </rPh>
    <rPh sb="13" eb="15">
      <t>シヒョウ</t>
    </rPh>
    <phoneticPr fontId="6"/>
  </si>
  <si>
    <t>　　定量的指標の定義及び算定式</t>
    <rPh sb="2" eb="4">
      <t>テイリョウ</t>
    </rPh>
    <rPh sb="4" eb="5">
      <t>テキ</t>
    </rPh>
    <rPh sb="5" eb="7">
      <t>シヒョウ</t>
    </rPh>
    <phoneticPr fontId="6"/>
  </si>
  <si>
    <t>当初現況値</t>
    <rPh sb="0" eb="2">
      <t>トウショ</t>
    </rPh>
    <rPh sb="2" eb="4">
      <t>ゲンキョウ</t>
    </rPh>
    <rPh sb="4" eb="5">
      <t>チ</t>
    </rPh>
    <phoneticPr fontId="6"/>
  </si>
  <si>
    <t>中間目標値</t>
    <rPh sb="0" eb="2">
      <t>チュウカン</t>
    </rPh>
    <rPh sb="2" eb="5">
      <t>モクヒョウチ</t>
    </rPh>
    <phoneticPr fontId="6"/>
  </si>
  <si>
    <t>最終目標値</t>
    <rPh sb="0" eb="2">
      <t>サイシュウ</t>
    </rPh>
    <rPh sb="2" eb="5">
      <t>モクヒョウチ</t>
    </rPh>
    <phoneticPr fontId="6"/>
  </si>
  <si>
    <t>交付対象事業</t>
    <rPh sb="0" eb="2">
      <t>コウフ</t>
    </rPh>
    <rPh sb="2" eb="4">
      <t>タイショウ</t>
    </rPh>
    <rPh sb="4" eb="6">
      <t>ジギョウ</t>
    </rPh>
    <phoneticPr fontId="6"/>
  </si>
  <si>
    <t>Ａ　水道施設等耐震化事業</t>
    <rPh sb="2" eb="4">
      <t>スイドウ</t>
    </rPh>
    <rPh sb="4" eb="6">
      <t>シセツ</t>
    </rPh>
    <rPh sb="6" eb="7">
      <t>トウ</t>
    </rPh>
    <rPh sb="7" eb="10">
      <t>タイシンカ</t>
    </rPh>
    <rPh sb="10" eb="12">
      <t>ジギョウ</t>
    </rPh>
    <phoneticPr fontId="6"/>
  </si>
  <si>
    <t>番号</t>
    <rPh sb="0" eb="2">
      <t>バンゴウ</t>
    </rPh>
    <phoneticPr fontId="6"/>
  </si>
  <si>
    <t>事業</t>
    <rPh sb="0" eb="2">
      <t>ジギョウ</t>
    </rPh>
    <phoneticPr fontId="6"/>
  </si>
  <si>
    <t>地域</t>
    <rPh sb="0" eb="2">
      <t>チイキ</t>
    </rPh>
    <phoneticPr fontId="6"/>
  </si>
  <si>
    <t>事業名</t>
    <rPh sb="0" eb="2">
      <t>ジギョウ</t>
    </rPh>
    <rPh sb="2" eb="3">
      <t>メイ</t>
    </rPh>
    <phoneticPr fontId="6"/>
  </si>
  <si>
    <t>事業内容</t>
    <rPh sb="0" eb="2">
      <t>ジギョウ</t>
    </rPh>
    <rPh sb="2" eb="4">
      <t>ナイヨウ</t>
    </rPh>
    <phoneticPr fontId="6"/>
  </si>
  <si>
    <t>市町村名</t>
    <rPh sb="0" eb="3">
      <t>シチョウソン</t>
    </rPh>
    <rPh sb="3" eb="4">
      <t>メイ</t>
    </rPh>
    <phoneticPr fontId="6"/>
  </si>
  <si>
    <t>事業実施期間（年度）</t>
    <rPh sb="0" eb="2">
      <t>ジギョウ</t>
    </rPh>
    <rPh sb="2" eb="4">
      <t>ジッシ</t>
    </rPh>
    <rPh sb="4" eb="6">
      <t>キカン</t>
    </rPh>
    <rPh sb="7" eb="9">
      <t>ネンド</t>
    </rPh>
    <phoneticPr fontId="6"/>
  </si>
  <si>
    <t>全体事業費
（千円）</t>
    <rPh sb="0" eb="2">
      <t>ゼンタイ</t>
    </rPh>
    <rPh sb="2" eb="5">
      <t>ジギョウヒ</t>
    </rPh>
    <rPh sb="7" eb="9">
      <t>センエン</t>
    </rPh>
    <phoneticPr fontId="6"/>
  </si>
  <si>
    <t>全体交付額
（千円）</t>
    <rPh sb="0" eb="2">
      <t>ゼンタイ</t>
    </rPh>
    <rPh sb="2" eb="5">
      <t>コウフガク</t>
    </rPh>
    <rPh sb="7" eb="9">
      <t>センエン</t>
    </rPh>
    <phoneticPr fontId="6"/>
  </si>
  <si>
    <t>合計</t>
    <rPh sb="0" eb="2">
      <t>ゴウケイ</t>
    </rPh>
    <phoneticPr fontId="6"/>
  </si>
  <si>
    <t>Ｃ　官民連携等基盤強化支援事業</t>
    <rPh sb="2" eb="4">
      <t>カンミン</t>
    </rPh>
    <rPh sb="4" eb="6">
      <t>レンケイ</t>
    </rPh>
    <rPh sb="6" eb="7">
      <t>トウ</t>
    </rPh>
    <rPh sb="7" eb="9">
      <t>キバン</t>
    </rPh>
    <rPh sb="9" eb="11">
      <t>キョウカ</t>
    </rPh>
    <rPh sb="11" eb="13">
      <t>シエン</t>
    </rPh>
    <rPh sb="13" eb="15">
      <t>ジギョウ</t>
    </rPh>
    <phoneticPr fontId="6"/>
  </si>
  <si>
    <t>Ａ</t>
    <phoneticPr fontId="6"/>
  </si>
  <si>
    <t>Ｂ</t>
    <phoneticPr fontId="6"/>
  </si>
  <si>
    <t>Ｃ</t>
    <phoneticPr fontId="6"/>
  </si>
  <si>
    <t>事業者</t>
    <rPh sb="0" eb="2">
      <t>ジギョウ</t>
    </rPh>
    <rPh sb="2" eb="3">
      <t>シャ</t>
    </rPh>
    <phoneticPr fontId="6"/>
  </si>
  <si>
    <t>Ｂ　水道事業運営基盤強化推進等事業</t>
    <rPh sb="2" eb="4">
      <t>スイドウ</t>
    </rPh>
    <rPh sb="4" eb="6">
      <t>ジギョウ</t>
    </rPh>
    <rPh sb="6" eb="8">
      <t>ウンエイ</t>
    </rPh>
    <rPh sb="8" eb="10">
      <t>キバン</t>
    </rPh>
    <rPh sb="10" eb="12">
      <t>キョウカ</t>
    </rPh>
    <rPh sb="12" eb="14">
      <t>スイシン</t>
    </rPh>
    <rPh sb="14" eb="15">
      <t>トウ</t>
    </rPh>
    <rPh sb="15" eb="17">
      <t>ジギョウ</t>
    </rPh>
    <phoneticPr fontId="6"/>
  </si>
  <si>
    <t>水道</t>
    <rPh sb="0" eb="2">
      <t>スイドウ</t>
    </rPh>
    <phoneticPr fontId="6"/>
  </si>
  <si>
    <t>一般</t>
    <rPh sb="0" eb="2">
      <t>イッパン</t>
    </rPh>
    <phoneticPr fontId="6"/>
  </si>
  <si>
    <t>（　　年度末）</t>
    <rPh sb="3" eb="5">
      <t>ネンド</t>
    </rPh>
    <rPh sb="5" eb="6">
      <t>マツ</t>
    </rPh>
    <phoneticPr fontId="6"/>
  </si>
  <si>
    <t>Ｒ２</t>
    <phoneticPr fontId="6"/>
  </si>
  <si>
    <t>箕面市</t>
    <rPh sb="0" eb="3">
      <t>ミノオシ</t>
    </rPh>
    <phoneticPr fontId="6"/>
  </si>
  <si>
    <t>摂津市</t>
    <rPh sb="0" eb="3">
      <t>セッツシ</t>
    </rPh>
    <phoneticPr fontId="6"/>
  </si>
  <si>
    <t>大阪府</t>
    <rPh sb="0" eb="3">
      <t>オオサカフ</t>
    </rPh>
    <phoneticPr fontId="6"/>
  </si>
  <si>
    <t>一般</t>
    <phoneticPr fontId="6"/>
  </si>
  <si>
    <t>水道</t>
    <rPh sb="0" eb="2">
      <t>スイドウ</t>
    </rPh>
    <phoneticPr fontId="23"/>
  </si>
  <si>
    <t>一般</t>
    <rPh sb="0" eb="2">
      <t>イッパン</t>
    </rPh>
    <phoneticPr fontId="23"/>
  </si>
  <si>
    <t>豊中市</t>
    <phoneticPr fontId="6"/>
  </si>
  <si>
    <t>水道管路緊急改善事業</t>
    <rPh sb="0" eb="2">
      <t>スイドウ</t>
    </rPh>
    <rPh sb="2" eb="4">
      <t>カンロ</t>
    </rPh>
    <rPh sb="4" eb="6">
      <t>キンキュウ</t>
    </rPh>
    <rPh sb="6" eb="8">
      <t>カイゼン</t>
    </rPh>
    <rPh sb="8" eb="10">
      <t>ジギョウ</t>
    </rPh>
    <phoneticPr fontId="6"/>
  </si>
  <si>
    <t>基幹管路の耐震化</t>
    <rPh sb="0" eb="2">
      <t>キカン</t>
    </rPh>
    <rPh sb="2" eb="4">
      <t>カンロ</t>
    </rPh>
    <rPh sb="5" eb="8">
      <t>タイシンカ</t>
    </rPh>
    <phoneticPr fontId="6"/>
  </si>
  <si>
    <t>東大阪市</t>
    <rPh sb="0" eb="4">
      <t>ヒガシオオサカシ</t>
    </rPh>
    <phoneticPr fontId="6"/>
  </si>
  <si>
    <t>水道</t>
    <rPh sb="0" eb="2">
      <t>スイドウ</t>
    </rPh>
    <phoneticPr fontId="6"/>
  </si>
  <si>
    <t>一般</t>
    <rPh sb="0" eb="2">
      <t>イッパン</t>
    </rPh>
    <phoneticPr fontId="6"/>
  </si>
  <si>
    <t>岸和田市</t>
    <rPh sb="0" eb="4">
      <t>キシワダシ</t>
    </rPh>
    <phoneticPr fontId="6"/>
  </si>
  <si>
    <t>泉佐野市</t>
    <rPh sb="0" eb="4">
      <t>イズミサノシ</t>
    </rPh>
    <phoneticPr fontId="6"/>
  </si>
  <si>
    <t>用供</t>
    <rPh sb="0" eb="1">
      <t>ヨウ</t>
    </rPh>
    <rPh sb="1" eb="2">
      <t>キョウ</t>
    </rPh>
    <phoneticPr fontId="6"/>
  </si>
  <si>
    <t>大阪市を除く
42市町村</t>
    <rPh sb="0" eb="3">
      <t>オオサカシ</t>
    </rPh>
    <rPh sb="4" eb="5">
      <t>ノゾ</t>
    </rPh>
    <rPh sb="9" eb="12">
      <t>シチョウソン</t>
    </rPh>
    <phoneticPr fontId="6"/>
  </si>
  <si>
    <t>大阪広域水道　　　　企業団</t>
    <rPh sb="0" eb="2">
      <t>オオサカ</t>
    </rPh>
    <rPh sb="2" eb="4">
      <t>コウイキ</t>
    </rPh>
    <rPh sb="4" eb="6">
      <t>スイドウ</t>
    </rPh>
    <rPh sb="10" eb="12">
      <t>キギョウ</t>
    </rPh>
    <rPh sb="12" eb="13">
      <t>ダン</t>
    </rPh>
    <phoneticPr fontId="6"/>
  </si>
  <si>
    <t>水道事業運営基盤強化推進事業（広域化事業）</t>
    <phoneticPr fontId="6"/>
  </si>
  <si>
    <t>水道事業運営基盤強化推進事業（運営基盤強化等事業）</t>
    <phoneticPr fontId="6"/>
  </si>
  <si>
    <t>阪南市</t>
    <rPh sb="0" eb="3">
      <t>ハンナンシ</t>
    </rPh>
    <phoneticPr fontId="6"/>
  </si>
  <si>
    <t>田尻町</t>
    <rPh sb="0" eb="3">
      <t>タジリチョウ</t>
    </rPh>
    <phoneticPr fontId="6"/>
  </si>
  <si>
    <t>四條畷市
太子町
千早赤阪村</t>
    <rPh sb="0" eb="4">
      <t>シジョウナワテシ</t>
    </rPh>
    <rPh sb="5" eb="8">
      <t>タイシチョウ</t>
    </rPh>
    <rPh sb="9" eb="14">
      <t>チハヤアカサカムラ</t>
    </rPh>
    <phoneticPr fontId="6"/>
  </si>
  <si>
    <t>配水池の耐震化率（％）＝耐震対策の施された配水池有効容量（㎥）／配水池有効容量（㎥）</t>
    <rPh sb="0" eb="3">
      <t>ハイスイチ</t>
    </rPh>
    <rPh sb="4" eb="7">
      <t>タイシンカ</t>
    </rPh>
    <rPh sb="7" eb="8">
      <t>リツ</t>
    </rPh>
    <rPh sb="12" eb="14">
      <t>タイシン</t>
    </rPh>
    <rPh sb="14" eb="16">
      <t>タイサク</t>
    </rPh>
    <rPh sb="17" eb="18">
      <t>ホドコ</t>
    </rPh>
    <rPh sb="21" eb="24">
      <t>ハイスイチ</t>
    </rPh>
    <rPh sb="24" eb="26">
      <t>ユウコウ</t>
    </rPh>
    <rPh sb="26" eb="28">
      <t>ヨウリョウ</t>
    </rPh>
    <rPh sb="32" eb="35">
      <t>ハイスイチ</t>
    </rPh>
    <rPh sb="35" eb="37">
      <t>ユウコウ</t>
    </rPh>
    <rPh sb="37" eb="39">
      <t>ヨウリョウ</t>
    </rPh>
    <phoneticPr fontId="6"/>
  </si>
  <si>
    <t>基幹管路の耐震適合率（％）＝基幹管路のうち耐震適合性のある管路延長（ｍ）／基幹管路延長（ｍ）</t>
    <rPh sb="0" eb="2">
      <t>キカン</t>
    </rPh>
    <rPh sb="2" eb="4">
      <t>カンロ</t>
    </rPh>
    <rPh sb="5" eb="7">
      <t>タイシン</t>
    </rPh>
    <rPh sb="7" eb="9">
      <t>テキゴウ</t>
    </rPh>
    <rPh sb="9" eb="10">
      <t>リツ</t>
    </rPh>
    <rPh sb="14" eb="16">
      <t>キカン</t>
    </rPh>
    <rPh sb="16" eb="18">
      <t>カンロ</t>
    </rPh>
    <rPh sb="21" eb="23">
      <t>タイシン</t>
    </rPh>
    <rPh sb="23" eb="26">
      <t>テキゴウセイ</t>
    </rPh>
    <rPh sb="29" eb="31">
      <t>カンロ</t>
    </rPh>
    <rPh sb="31" eb="33">
      <t>エンチョウ</t>
    </rPh>
    <rPh sb="37" eb="39">
      <t>キカン</t>
    </rPh>
    <rPh sb="39" eb="41">
      <t>カンロ</t>
    </rPh>
    <rPh sb="41" eb="43">
      <t>エンチョウ</t>
    </rPh>
    <phoneticPr fontId="6"/>
  </si>
  <si>
    <t>－－－</t>
    <phoneticPr fontId="6"/>
  </si>
  <si>
    <t>管路の耐震適合率（％）＝耐震適合管路延長（ｍ）／管路延長（ｍ）</t>
    <rPh sb="0" eb="2">
      <t>カンロ</t>
    </rPh>
    <rPh sb="3" eb="5">
      <t>タイシン</t>
    </rPh>
    <rPh sb="5" eb="7">
      <t>テキゴウ</t>
    </rPh>
    <rPh sb="7" eb="8">
      <t>リツ</t>
    </rPh>
    <rPh sb="12" eb="14">
      <t>タイシン</t>
    </rPh>
    <rPh sb="14" eb="16">
      <t>テキゴウ</t>
    </rPh>
    <rPh sb="16" eb="18">
      <t>カンロ</t>
    </rPh>
    <rPh sb="18" eb="20">
      <t>エンチョウ</t>
    </rPh>
    <rPh sb="24" eb="26">
      <t>カンロ</t>
    </rPh>
    <rPh sb="26" eb="28">
      <t>エンチョウ</t>
    </rPh>
    <phoneticPr fontId="6"/>
  </si>
  <si>
    <t>箕面市</t>
    <rPh sb="0" eb="3">
      <t>ミノオシ</t>
    </rPh>
    <phoneticPr fontId="23"/>
  </si>
  <si>
    <t>生活基盤施設耐震化等事業計画及び結果</t>
    <rPh sb="0" eb="2">
      <t>セイカツ</t>
    </rPh>
    <rPh sb="2" eb="4">
      <t>キバン</t>
    </rPh>
    <rPh sb="4" eb="6">
      <t>シセツ</t>
    </rPh>
    <rPh sb="6" eb="9">
      <t>タイシンカ</t>
    </rPh>
    <rPh sb="9" eb="10">
      <t>トウ</t>
    </rPh>
    <rPh sb="10" eb="12">
      <t>ジギョウ</t>
    </rPh>
    <rPh sb="12" eb="14">
      <t>ケイカク</t>
    </rPh>
    <rPh sb="14" eb="15">
      <t>オヨ</t>
    </rPh>
    <rPh sb="16" eb="18">
      <t>ケッカ</t>
    </rPh>
    <phoneticPr fontId="6"/>
  </si>
  <si>
    <t>配水池の耐震化による災害時被害の低減及び緊急時貯水容量の確保。
老朽化管路の更新による災害に強い水道の構築。</t>
    <rPh sb="10" eb="13">
      <t>サイガイジ</t>
    </rPh>
    <rPh sb="13" eb="15">
      <t>ヒガイ</t>
    </rPh>
    <rPh sb="18" eb="19">
      <t>オヨ</t>
    </rPh>
    <rPh sb="32" eb="34">
      <t>ロウキュウ</t>
    </rPh>
    <rPh sb="34" eb="35">
      <t>カ</t>
    </rPh>
    <rPh sb="35" eb="37">
      <t>カンロ</t>
    </rPh>
    <rPh sb="38" eb="40">
      <t>コウシン</t>
    </rPh>
    <rPh sb="43" eb="45">
      <t>サイガイ</t>
    </rPh>
    <rPh sb="46" eb="47">
      <t>ツヨ</t>
    </rPh>
    <rPh sb="48" eb="50">
      <t>スイドウ</t>
    </rPh>
    <rPh sb="51" eb="53">
      <t>コウチク</t>
    </rPh>
    <phoneticPr fontId="6"/>
  </si>
  <si>
    <t>定量的指標の当初現況値、目標値、達成値</t>
    <rPh sb="0" eb="3">
      <t>テイリョウテキ</t>
    </rPh>
    <rPh sb="3" eb="5">
      <t>シヒョウ</t>
    </rPh>
    <rPh sb="6" eb="8">
      <t>トウショ</t>
    </rPh>
    <rPh sb="8" eb="10">
      <t>ゲンキョウ</t>
    </rPh>
    <rPh sb="10" eb="11">
      <t>アタイ</t>
    </rPh>
    <rPh sb="12" eb="15">
      <t>モクヒョウチ</t>
    </rPh>
    <rPh sb="16" eb="18">
      <t>タッセイ</t>
    </rPh>
    <rPh sb="18" eb="19">
      <t>アタイ</t>
    </rPh>
    <phoneticPr fontId="6"/>
  </si>
  <si>
    <t>（H28年度当初）</t>
    <rPh sb="4" eb="6">
      <t>ネンド</t>
    </rPh>
    <rPh sb="6" eb="8">
      <t>トウショ</t>
    </rPh>
    <phoneticPr fontId="6"/>
  </si>
  <si>
    <t>中間達成値</t>
    <rPh sb="0" eb="2">
      <t>チュウカン</t>
    </rPh>
    <rPh sb="2" eb="4">
      <t>タッセイ</t>
    </rPh>
    <rPh sb="4" eb="5">
      <t>アタイ</t>
    </rPh>
    <phoneticPr fontId="6"/>
  </si>
  <si>
    <t>最終達成値</t>
    <rPh sb="0" eb="2">
      <t>サイシュウ</t>
    </rPh>
    <rPh sb="2" eb="4">
      <t>タッセイ</t>
    </rPh>
    <rPh sb="4" eb="5">
      <t>アタイ</t>
    </rPh>
    <phoneticPr fontId="6"/>
  </si>
  <si>
    <t>（H32年度末）</t>
    <rPh sb="4" eb="6">
      <t>ネンド</t>
    </rPh>
    <rPh sb="6" eb="7">
      <t>マツ</t>
    </rPh>
    <phoneticPr fontId="6"/>
  </si>
  <si>
    <t>全体事業費（計画）
（Ａ＋Ｂ＋Ｃ）</t>
    <rPh sb="0" eb="2">
      <t>ゼンタイ</t>
    </rPh>
    <rPh sb="2" eb="5">
      <t>ジギョウヒ</t>
    </rPh>
    <rPh sb="6" eb="8">
      <t>ケイカク</t>
    </rPh>
    <phoneticPr fontId="6"/>
  </si>
  <si>
    <t>全体事業費（結果）
（Ａ＋Ｂ＋Ｃ）</t>
    <rPh sb="0" eb="2">
      <t>ゼンタイ</t>
    </rPh>
    <rPh sb="2" eb="5">
      <t>ジギョウヒ</t>
    </rPh>
    <rPh sb="6" eb="8">
      <t>ケッカ</t>
    </rPh>
    <phoneticPr fontId="6"/>
  </si>
  <si>
    <t>全体交付額（計画）
（Ａ＋Ｂ＋Ｃ）</t>
    <rPh sb="0" eb="2">
      <t>ゼンタイ</t>
    </rPh>
    <rPh sb="2" eb="5">
      <t>コウフガク</t>
    </rPh>
    <rPh sb="6" eb="8">
      <t>ケイカク</t>
    </rPh>
    <phoneticPr fontId="6"/>
  </si>
  <si>
    <t>全体交付額（結果）
（Ａ＋Ｂ＋Ｃ）</t>
    <rPh sb="0" eb="2">
      <t>ゼンタイ</t>
    </rPh>
    <rPh sb="2" eb="5">
      <t>コウフガク</t>
    </rPh>
    <rPh sb="6" eb="8">
      <t>ケッカ</t>
    </rPh>
    <phoneticPr fontId="6"/>
  </si>
  <si>
    <t>配水池耐震補強工事</t>
    <rPh sb="0" eb="3">
      <t>ハイスイチ</t>
    </rPh>
    <rPh sb="3" eb="9">
      <t>タイシンホキョウコウジ</t>
    </rPh>
    <phoneticPr fontId="6"/>
  </si>
  <si>
    <t>箕面高区、箕面中区、新稲低区</t>
    <rPh sb="0" eb="2">
      <t>ミノオ</t>
    </rPh>
    <rPh sb="2" eb="4">
      <t>コウク</t>
    </rPh>
    <rPh sb="5" eb="7">
      <t>ミノオ</t>
    </rPh>
    <rPh sb="7" eb="8">
      <t>ナカ</t>
    </rPh>
    <rPh sb="8" eb="9">
      <t>ク</t>
    </rPh>
    <rPh sb="10" eb="11">
      <t>シン</t>
    </rPh>
    <rPh sb="11" eb="12">
      <t>イネ</t>
    </rPh>
    <rPh sb="12" eb="14">
      <t>テイク</t>
    </rPh>
    <phoneticPr fontId="6"/>
  </si>
  <si>
    <t>Ｈ２８</t>
    <phoneticPr fontId="6"/>
  </si>
  <si>
    <t>Ｈ２９</t>
    <phoneticPr fontId="6"/>
  </si>
  <si>
    <t>Ｈ３０</t>
    <phoneticPr fontId="6"/>
  </si>
  <si>
    <t>Ｒ１</t>
    <phoneticPr fontId="6"/>
  </si>
  <si>
    <t>Ｒ２</t>
    <phoneticPr fontId="6"/>
  </si>
  <si>
    <t>緊急時給水拠点確保等事業</t>
    <rPh sb="0" eb="3">
      <t>キンキュウジ</t>
    </rPh>
    <rPh sb="3" eb="5">
      <t>キュウスイ</t>
    </rPh>
    <rPh sb="5" eb="7">
      <t>キョテン</t>
    </rPh>
    <rPh sb="7" eb="9">
      <t>カクホ</t>
    </rPh>
    <rPh sb="9" eb="10">
      <t>トウ</t>
    </rPh>
    <rPh sb="10" eb="12">
      <t>ジギョウ</t>
    </rPh>
    <phoneticPr fontId="6"/>
  </si>
  <si>
    <t>箕面高区、新稲低区</t>
    <rPh sb="0" eb="2">
      <t>ミノオ</t>
    </rPh>
    <rPh sb="2" eb="4">
      <t>コウク</t>
    </rPh>
    <rPh sb="5" eb="6">
      <t>シン</t>
    </rPh>
    <rPh sb="6" eb="7">
      <t>イネ</t>
    </rPh>
    <rPh sb="7" eb="9">
      <t>テイク</t>
    </rPh>
    <phoneticPr fontId="6"/>
  </si>
  <si>
    <t>配水池耐震化事業</t>
    <phoneticPr fontId="6"/>
  </si>
  <si>
    <t>配水池の耐震化（補強）</t>
    <phoneticPr fontId="6"/>
  </si>
  <si>
    <t>豊中市</t>
    <rPh sb="0" eb="3">
      <t>トヨナカシ</t>
    </rPh>
    <phoneticPr fontId="6"/>
  </si>
  <si>
    <t>共同ポンプ施設整備事業</t>
    <rPh sb="0" eb="2">
      <t>キョウドウ</t>
    </rPh>
    <rPh sb="5" eb="7">
      <t>シセツ</t>
    </rPh>
    <rPh sb="7" eb="9">
      <t>セイビ</t>
    </rPh>
    <rPh sb="9" eb="11">
      <t>ジギョウ</t>
    </rPh>
    <phoneticPr fontId="6"/>
  </si>
  <si>
    <t>千里浄水池ポンプ施設共同化事業</t>
    <rPh sb="0" eb="2">
      <t>センリ</t>
    </rPh>
    <rPh sb="2" eb="5">
      <t>ジョウスイチ</t>
    </rPh>
    <rPh sb="8" eb="10">
      <t>シセツ</t>
    </rPh>
    <rPh sb="10" eb="13">
      <t>キョウドウカ</t>
    </rPh>
    <rPh sb="13" eb="15">
      <t>ジギョウ</t>
    </rPh>
    <phoneticPr fontId="6"/>
  </si>
  <si>
    <t>摂津市耐震化事業</t>
    <rPh sb="0" eb="3">
      <t>セッツシ</t>
    </rPh>
    <rPh sb="3" eb="6">
      <t>タイシンカ</t>
    </rPh>
    <rPh sb="6" eb="8">
      <t>ジギョウ</t>
    </rPh>
    <phoneticPr fontId="6"/>
  </si>
  <si>
    <t>配水池耐震化事業</t>
    <rPh sb="0" eb="2">
      <t>ハイスイチ</t>
    </rPh>
    <rPh sb="2" eb="3">
      <t>イケ</t>
    </rPh>
    <rPh sb="3" eb="6">
      <t>タイシンカ</t>
    </rPh>
    <rPh sb="6" eb="8">
      <t>ジギョウ</t>
    </rPh>
    <phoneticPr fontId="6"/>
  </si>
  <si>
    <t>配水池更新事業</t>
    <rPh sb="0" eb="2">
      <t>ハイスイチ</t>
    </rPh>
    <rPh sb="2" eb="3">
      <t>イケ</t>
    </rPh>
    <rPh sb="3" eb="5">
      <t>コウシン</t>
    </rPh>
    <rPh sb="5" eb="7">
      <t>ジギョウ</t>
    </rPh>
    <phoneticPr fontId="6"/>
  </si>
  <si>
    <t>摂津市耐震化事業</t>
  </si>
  <si>
    <t>老朽管更新事業（ダクタイル鋳鉄管）</t>
    <rPh sb="0" eb="7">
      <t>ロウキュウカンコウシンジギョウ</t>
    </rPh>
    <rPh sb="13" eb="16">
      <t>チュウ</t>
    </rPh>
    <phoneticPr fontId="6"/>
  </si>
  <si>
    <t>摂津市</t>
    <phoneticPr fontId="6"/>
  </si>
  <si>
    <t>高宮あさひ丘配水場更新工事</t>
    <rPh sb="0" eb="2">
      <t>タカミヤ</t>
    </rPh>
    <rPh sb="5" eb="6">
      <t>オカ</t>
    </rPh>
    <rPh sb="6" eb="8">
      <t>ハイスイ</t>
    </rPh>
    <rPh sb="8" eb="9">
      <t>ジョウ</t>
    </rPh>
    <rPh sb="9" eb="11">
      <t>コウシン</t>
    </rPh>
    <rPh sb="11" eb="13">
      <t>コウジ</t>
    </rPh>
    <phoneticPr fontId="6"/>
  </si>
  <si>
    <t>配水池更新工事</t>
    <rPh sb="0" eb="3">
      <t>ハイスイチ</t>
    </rPh>
    <rPh sb="3" eb="5">
      <t>コウシン</t>
    </rPh>
    <rPh sb="5" eb="7">
      <t>コウジ</t>
    </rPh>
    <phoneticPr fontId="6"/>
  </si>
  <si>
    <t>寝屋川市</t>
    <rPh sb="0" eb="4">
      <t>ネヤガワシ</t>
    </rPh>
    <phoneticPr fontId="6"/>
  </si>
  <si>
    <t>緊急時給水拠点確保等事業</t>
    <phoneticPr fontId="6"/>
  </si>
  <si>
    <t>配水池新設(6000㎥)</t>
    <phoneticPr fontId="6"/>
  </si>
  <si>
    <t>門真市</t>
    <rPh sb="0" eb="3">
      <t>カドマシ</t>
    </rPh>
    <phoneticPr fontId="6"/>
  </si>
  <si>
    <t>五条低区配水池耐震化事業</t>
    <rPh sb="0" eb="2">
      <t>ゴジョウ</t>
    </rPh>
    <rPh sb="2" eb="3">
      <t>テイ</t>
    </rPh>
    <rPh sb="3" eb="4">
      <t>ク</t>
    </rPh>
    <rPh sb="4" eb="6">
      <t>ハイスイ</t>
    </rPh>
    <rPh sb="6" eb="7">
      <t>イケ</t>
    </rPh>
    <rPh sb="7" eb="10">
      <t>タイシンカ</t>
    </rPh>
    <rPh sb="10" eb="12">
      <t>ジギョウ</t>
    </rPh>
    <phoneticPr fontId="6"/>
  </si>
  <si>
    <t>配水池 改築・更新（3,000㎥）</t>
    <rPh sb="0" eb="2">
      <t>ハイスイ</t>
    </rPh>
    <rPh sb="2" eb="3">
      <t>イケ</t>
    </rPh>
    <phoneticPr fontId="6"/>
  </si>
  <si>
    <t>上小阪配水場耐震化事業</t>
    <rPh sb="0" eb="3">
      <t>カミコサカ</t>
    </rPh>
    <rPh sb="3" eb="5">
      <t>ハイスイ</t>
    </rPh>
    <rPh sb="5" eb="6">
      <t>ジョウ</t>
    </rPh>
    <rPh sb="6" eb="9">
      <t>タイシンカ</t>
    </rPh>
    <rPh sb="9" eb="11">
      <t>ジギョウ</t>
    </rPh>
    <phoneticPr fontId="6"/>
  </si>
  <si>
    <t>配水池 改築・更新（6,600㎥）</t>
    <rPh sb="0" eb="2">
      <t>ハイスイ</t>
    </rPh>
    <rPh sb="2" eb="3">
      <t>イケ</t>
    </rPh>
    <rPh sb="4" eb="6">
      <t>カイチク</t>
    </rPh>
    <rPh sb="7" eb="9">
      <t>コウシン</t>
    </rPh>
    <phoneticPr fontId="6"/>
  </si>
  <si>
    <t>東大阪市</t>
    <rPh sb="0" eb="3">
      <t>ヒガシオオサカ</t>
    </rPh>
    <rPh sb="3" eb="4">
      <t>シ</t>
    </rPh>
    <phoneticPr fontId="6"/>
  </si>
  <si>
    <t>松原市水道施設耐震化事業</t>
    <rPh sb="0" eb="3">
      <t>マツバラシ</t>
    </rPh>
    <rPh sb="3" eb="5">
      <t>スイドウ</t>
    </rPh>
    <rPh sb="5" eb="7">
      <t>シセツ</t>
    </rPh>
    <rPh sb="7" eb="10">
      <t>タイシンカ</t>
    </rPh>
    <rPh sb="10" eb="12">
      <t>ジギョウ</t>
    </rPh>
    <phoneticPr fontId="7"/>
  </si>
  <si>
    <t>老朽管更新（ 0.73 km）</t>
    <rPh sb="0" eb="2">
      <t>ロウキュウ</t>
    </rPh>
    <rPh sb="2" eb="3">
      <t>カン</t>
    </rPh>
    <rPh sb="3" eb="5">
      <t>コウシン</t>
    </rPh>
    <phoneticPr fontId="7"/>
  </si>
  <si>
    <t>松原市</t>
    <rPh sb="0" eb="3">
      <t>マツバラシ</t>
    </rPh>
    <phoneticPr fontId="7"/>
  </si>
  <si>
    <t>重要給水施設配水管更新（ 2.64 km）</t>
    <rPh sb="0" eb="2">
      <t>ジュウヨウ</t>
    </rPh>
    <rPh sb="2" eb="4">
      <t>キュウスイ</t>
    </rPh>
    <rPh sb="4" eb="6">
      <t>シセツ</t>
    </rPh>
    <rPh sb="6" eb="9">
      <t>ハイスイカン</t>
    </rPh>
    <rPh sb="9" eb="11">
      <t>コウシン</t>
    </rPh>
    <phoneticPr fontId="7"/>
  </si>
  <si>
    <t>岸和田市老朽管更新事業</t>
    <rPh sb="0" eb="4">
      <t>キシワダシ</t>
    </rPh>
    <rPh sb="4" eb="6">
      <t>ロウキュウ</t>
    </rPh>
    <rPh sb="6" eb="7">
      <t>カン</t>
    </rPh>
    <rPh sb="7" eb="9">
      <t>コウシン</t>
    </rPh>
    <rPh sb="9" eb="11">
      <t>ジギョウ</t>
    </rPh>
    <phoneticPr fontId="6"/>
  </si>
  <si>
    <t>流木低区の老朽管更新（４km）</t>
    <rPh sb="0" eb="1">
      <t>ナガレ</t>
    </rPh>
    <rPh sb="1" eb="2">
      <t>キ</t>
    </rPh>
    <rPh sb="2" eb="4">
      <t>テイク</t>
    </rPh>
    <rPh sb="5" eb="7">
      <t>ロウキュウ</t>
    </rPh>
    <rPh sb="7" eb="8">
      <t>カン</t>
    </rPh>
    <rPh sb="8" eb="10">
      <t>コウシン</t>
    </rPh>
    <phoneticPr fontId="6"/>
  </si>
  <si>
    <t>岸和田市配水池耐震化事業</t>
    <rPh sb="0" eb="4">
      <t>キシワダシ</t>
    </rPh>
    <rPh sb="4" eb="7">
      <t>ハイスイチ</t>
    </rPh>
    <rPh sb="7" eb="10">
      <t>タイシンカ</t>
    </rPh>
    <rPh sb="10" eb="12">
      <t>ジギョウ</t>
    </rPh>
    <phoneticPr fontId="6"/>
  </si>
  <si>
    <t>流木配水池耐震補強</t>
    <rPh sb="0" eb="1">
      <t>ナガレ</t>
    </rPh>
    <rPh sb="1" eb="2">
      <t>キ</t>
    </rPh>
    <rPh sb="2" eb="4">
      <t>ハイスイ</t>
    </rPh>
    <rPh sb="4" eb="5">
      <t>イケ</t>
    </rPh>
    <rPh sb="5" eb="7">
      <t>タイシン</t>
    </rPh>
    <rPh sb="7" eb="9">
      <t>ホキョウ</t>
    </rPh>
    <phoneticPr fontId="6"/>
  </si>
  <si>
    <t>上大沢配水池耐震補強</t>
    <rPh sb="0" eb="1">
      <t>ウエ</t>
    </rPh>
    <rPh sb="1" eb="3">
      <t>オオサワ</t>
    </rPh>
    <rPh sb="3" eb="5">
      <t>ハイスイ</t>
    </rPh>
    <rPh sb="5" eb="6">
      <t>イケ</t>
    </rPh>
    <rPh sb="6" eb="8">
      <t>タイシン</t>
    </rPh>
    <rPh sb="8" eb="10">
      <t>ホキョウ</t>
    </rPh>
    <phoneticPr fontId="6"/>
  </si>
  <si>
    <t>泉佐野市重要給水施設配水管</t>
    <rPh sb="0" eb="4">
      <t>イズミサノシ</t>
    </rPh>
    <rPh sb="4" eb="6">
      <t>ジュウヨウ</t>
    </rPh>
    <rPh sb="6" eb="8">
      <t>キュウスイ</t>
    </rPh>
    <rPh sb="8" eb="10">
      <t>シセツ</t>
    </rPh>
    <rPh sb="10" eb="13">
      <t>ハイスイカン</t>
    </rPh>
    <phoneticPr fontId="6"/>
  </si>
  <si>
    <t>管路耐震化L=1km</t>
    <rPh sb="0" eb="2">
      <t>カンロ</t>
    </rPh>
    <rPh sb="2" eb="5">
      <t>タイシンカ</t>
    </rPh>
    <phoneticPr fontId="6"/>
  </si>
  <si>
    <t>泉佐野市老朽管更新事業</t>
    <rPh sb="0" eb="4">
      <t>イズミサノシ</t>
    </rPh>
    <rPh sb="4" eb="6">
      <t>ロウキュウ</t>
    </rPh>
    <rPh sb="6" eb="7">
      <t>カン</t>
    </rPh>
    <rPh sb="7" eb="9">
      <t>コウシン</t>
    </rPh>
    <rPh sb="9" eb="11">
      <t>ジギョウ</t>
    </rPh>
    <phoneticPr fontId="6"/>
  </si>
  <si>
    <t>老朽管更新L=2.2km</t>
    <rPh sb="0" eb="2">
      <t>ロウキュウ</t>
    </rPh>
    <rPh sb="2" eb="3">
      <t>カン</t>
    </rPh>
    <rPh sb="3" eb="5">
      <t>コウシン</t>
    </rPh>
    <phoneticPr fontId="6"/>
  </si>
  <si>
    <t>泉佐野市</t>
    <rPh sb="0" eb="3">
      <t>イズミサノ</t>
    </rPh>
    <rPh sb="3" eb="4">
      <t>シ</t>
    </rPh>
    <phoneticPr fontId="6"/>
  </si>
  <si>
    <t>配水管新設（557ｍ）</t>
    <rPh sb="0" eb="3">
      <t>ハイスイカン</t>
    </rPh>
    <rPh sb="3" eb="5">
      <t>シンセツ</t>
    </rPh>
    <phoneticPr fontId="6"/>
  </si>
  <si>
    <t>田尻町老朽管更新工事</t>
    <rPh sb="0" eb="3">
      <t>タジリチョウ</t>
    </rPh>
    <rPh sb="3" eb="5">
      <t>ロウキュウ</t>
    </rPh>
    <rPh sb="5" eb="6">
      <t>カン</t>
    </rPh>
    <rPh sb="6" eb="8">
      <t>コウシン</t>
    </rPh>
    <rPh sb="8" eb="10">
      <t>コウジ</t>
    </rPh>
    <phoneticPr fontId="6"/>
  </si>
  <si>
    <t>老朽管の更新</t>
    <rPh sb="0" eb="3">
      <t>ロウキュウカン</t>
    </rPh>
    <rPh sb="4" eb="6">
      <t>コウシン</t>
    </rPh>
    <phoneticPr fontId="6"/>
  </si>
  <si>
    <t>H30は施工なし</t>
    <rPh sb="4" eb="6">
      <t>セコウ</t>
    </rPh>
    <phoneticPr fontId="6"/>
  </si>
  <si>
    <t>道明寺浄水場施設等更新事業</t>
  </si>
  <si>
    <t>浄水池の耐震化等（補強）</t>
  </si>
  <si>
    <t>藤井寺市</t>
    <rPh sb="0" eb="4">
      <t>フジイデラシ</t>
    </rPh>
    <phoneticPr fontId="6"/>
  </si>
  <si>
    <t>H29,30,31</t>
    <phoneticPr fontId="6"/>
  </si>
  <si>
    <t>大阪広域水道
企業団</t>
    <phoneticPr fontId="6"/>
  </si>
  <si>
    <t>緊急時給水拠点確保等事業（大容量送水管）</t>
    <phoneticPr fontId="6"/>
  </si>
  <si>
    <t>水道管路耐震化等推進事業（水道管路緊急改善事業）</t>
    <phoneticPr fontId="6"/>
  </si>
  <si>
    <t>高槻市
枚方市
堺市</t>
    <rPh sb="0" eb="3">
      <t>タカツキシ</t>
    </rPh>
    <rPh sb="4" eb="7">
      <t>ヒラカタシ</t>
    </rPh>
    <rPh sb="8" eb="10">
      <t>サカイシ</t>
    </rPh>
    <phoneticPr fontId="6"/>
  </si>
  <si>
    <t>四條畷　美田加圧ポンプ・監視制御設備設置工事
太子　板屋橋浄水場ほか監視制御設備ほか更新工事
千早赤阪　送水管布設工事（村内連絡管）</t>
    <rPh sb="0" eb="3">
      <t>シジョウナワテ</t>
    </rPh>
    <rPh sb="4" eb="6">
      <t>ミタ</t>
    </rPh>
    <rPh sb="6" eb="8">
      <t>カアツ</t>
    </rPh>
    <rPh sb="12" eb="14">
      <t>カンシ</t>
    </rPh>
    <rPh sb="14" eb="16">
      <t>セイギョ</t>
    </rPh>
    <rPh sb="16" eb="18">
      <t>セツビ</t>
    </rPh>
    <rPh sb="18" eb="20">
      <t>セッチ</t>
    </rPh>
    <rPh sb="20" eb="22">
      <t>コウジ</t>
    </rPh>
    <rPh sb="23" eb="25">
      <t>タイシ</t>
    </rPh>
    <rPh sb="26" eb="28">
      <t>イタヤ</t>
    </rPh>
    <rPh sb="28" eb="29">
      <t>バシ</t>
    </rPh>
    <rPh sb="29" eb="32">
      <t>ジョウスイジョウ</t>
    </rPh>
    <rPh sb="47" eb="49">
      <t>チハヤ</t>
    </rPh>
    <rPh sb="49" eb="51">
      <t>アカサカ</t>
    </rPh>
    <rPh sb="52" eb="55">
      <t>ソウスイカン</t>
    </rPh>
    <rPh sb="55" eb="57">
      <t>フセツ</t>
    </rPh>
    <rPh sb="57" eb="59">
      <t>コウジ</t>
    </rPh>
    <rPh sb="60" eb="62">
      <t>ソンナイ</t>
    </rPh>
    <rPh sb="62" eb="64">
      <t>レンラク</t>
    </rPh>
    <rPh sb="64" eb="65">
      <t>カン</t>
    </rPh>
    <phoneticPr fontId="6"/>
  </si>
  <si>
    <t>泉南　中央配水場更新工事
阪南　阪南連絡管・非常用連絡管詳細設計委託（負担金）
豊能　配水管布設工事、東部受水池有効利用詳細設計委託
田尻　配水管布設実施設計（田尻連絡管）
岬　　配水管布設替工事</t>
    <rPh sb="0" eb="2">
      <t>センナン</t>
    </rPh>
    <rPh sb="3" eb="5">
      <t>チュウオウ</t>
    </rPh>
    <rPh sb="5" eb="7">
      <t>ハイスイ</t>
    </rPh>
    <rPh sb="7" eb="8">
      <t>ジョウ</t>
    </rPh>
    <rPh sb="8" eb="10">
      <t>コウシン</t>
    </rPh>
    <rPh sb="10" eb="12">
      <t>コウジ</t>
    </rPh>
    <rPh sb="13" eb="15">
      <t>ハンナン</t>
    </rPh>
    <rPh sb="16" eb="18">
      <t>ハンナン</t>
    </rPh>
    <rPh sb="18" eb="20">
      <t>レンラク</t>
    </rPh>
    <rPh sb="20" eb="21">
      <t>カン</t>
    </rPh>
    <rPh sb="22" eb="25">
      <t>ヒジョウヨウ</t>
    </rPh>
    <rPh sb="25" eb="27">
      <t>レンラク</t>
    </rPh>
    <rPh sb="27" eb="28">
      <t>カン</t>
    </rPh>
    <rPh sb="28" eb="34">
      <t>ショウサイセッケイイタク</t>
    </rPh>
    <rPh sb="35" eb="38">
      <t>フタンキン</t>
    </rPh>
    <rPh sb="40" eb="42">
      <t>トヨノ</t>
    </rPh>
    <rPh sb="43" eb="46">
      <t>ハイスイカン</t>
    </rPh>
    <rPh sb="46" eb="48">
      <t>フセツ</t>
    </rPh>
    <rPh sb="48" eb="50">
      <t>コウジ</t>
    </rPh>
    <rPh sb="51" eb="53">
      <t>トウブ</t>
    </rPh>
    <rPh sb="53" eb="55">
      <t>ジュスイ</t>
    </rPh>
    <rPh sb="55" eb="56">
      <t>イケ</t>
    </rPh>
    <rPh sb="56" eb="58">
      <t>ユウコウ</t>
    </rPh>
    <rPh sb="58" eb="60">
      <t>リヨウ</t>
    </rPh>
    <rPh sb="60" eb="62">
      <t>ショウサイ</t>
    </rPh>
    <rPh sb="62" eb="64">
      <t>セッケイ</t>
    </rPh>
    <rPh sb="64" eb="66">
      <t>イタク</t>
    </rPh>
    <rPh sb="67" eb="69">
      <t>タジリ</t>
    </rPh>
    <rPh sb="70" eb="73">
      <t>ハイスイカン</t>
    </rPh>
    <rPh sb="73" eb="75">
      <t>フセツ</t>
    </rPh>
    <rPh sb="75" eb="77">
      <t>ジッシ</t>
    </rPh>
    <rPh sb="77" eb="79">
      <t>セッケイ</t>
    </rPh>
    <rPh sb="80" eb="82">
      <t>タジリ</t>
    </rPh>
    <rPh sb="82" eb="84">
      <t>レンラク</t>
    </rPh>
    <rPh sb="84" eb="85">
      <t>カン</t>
    </rPh>
    <rPh sb="87" eb="88">
      <t>ミサキ</t>
    </rPh>
    <rPh sb="90" eb="93">
      <t>ハイスイカン</t>
    </rPh>
    <rPh sb="93" eb="95">
      <t>フセツ</t>
    </rPh>
    <rPh sb="95" eb="96">
      <t>カ</t>
    </rPh>
    <rPh sb="96" eb="98">
      <t>コウジ</t>
    </rPh>
    <phoneticPr fontId="6"/>
  </si>
  <si>
    <t>泉南市　阪南市
豊能町　忠岡町
田尻町　岬町</t>
    <rPh sb="0" eb="3">
      <t>センナンシ</t>
    </rPh>
    <rPh sb="4" eb="7">
      <t>ハンナンシ</t>
    </rPh>
    <rPh sb="8" eb="10">
      <t>トヨノ</t>
    </rPh>
    <rPh sb="10" eb="11">
      <t>チョウ</t>
    </rPh>
    <rPh sb="12" eb="14">
      <t>タダオカ</t>
    </rPh>
    <rPh sb="14" eb="15">
      <t>チョウ</t>
    </rPh>
    <rPh sb="16" eb="19">
      <t>タジリチョウ</t>
    </rPh>
    <rPh sb="20" eb="21">
      <t>ミサキ</t>
    </rPh>
    <rPh sb="21" eb="22">
      <t>チョウ</t>
    </rPh>
    <phoneticPr fontId="6"/>
  </si>
  <si>
    <t>泉南　配水管布設替工事ほか
阪南　桑畑受水施設築造・設備設置工事ほか
豊能　減圧弁取替工事ほか
忠岡　配水管布設替工事
田尻　配水管布設替工事
岬　　孝子浄水場ポンプ設備等更新工事ほか</t>
    <rPh sb="0" eb="2">
      <t>センナン</t>
    </rPh>
    <rPh sb="14" eb="16">
      <t>ハンナン</t>
    </rPh>
    <rPh sb="35" eb="37">
      <t>トヨノ</t>
    </rPh>
    <rPh sb="41" eb="43">
      <t>トリカエ</t>
    </rPh>
    <rPh sb="43" eb="45">
      <t>コウジ</t>
    </rPh>
    <rPh sb="48" eb="50">
      <t>タダオカ</t>
    </rPh>
    <rPh sb="60" eb="62">
      <t>タジリ</t>
    </rPh>
    <rPh sb="72" eb="73">
      <t>ミサキ</t>
    </rPh>
    <rPh sb="83" eb="85">
      <t>セツビ</t>
    </rPh>
    <rPh sb="85" eb="86">
      <t>トウ</t>
    </rPh>
    <phoneticPr fontId="6"/>
  </si>
  <si>
    <t>※阪南市</t>
    <rPh sb="1" eb="3">
      <t>ハンナン</t>
    </rPh>
    <rPh sb="3" eb="4">
      <t>シ</t>
    </rPh>
    <phoneticPr fontId="6"/>
  </si>
  <si>
    <t>※田尻町</t>
    <rPh sb="1" eb="3">
      <t>タジリ</t>
    </rPh>
    <rPh sb="3" eb="4">
      <t>マチ</t>
    </rPh>
    <phoneticPr fontId="6"/>
  </si>
  <si>
    <t>※藤井寺市</t>
    <rPh sb="1" eb="4">
      <t>フジイデラ</t>
    </rPh>
    <rPh sb="4" eb="5">
      <t>シ</t>
    </rPh>
    <phoneticPr fontId="6"/>
  </si>
  <si>
    <t>耐震対策の施された配水池有効容量
【目標】86,212㎥増加　【達成】78,589㎥増加</t>
    <rPh sb="0" eb="2">
      <t>タイシン</t>
    </rPh>
    <rPh sb="2" eb="4">
      <t>タイサク</t>
    </rPh>
    <rPh sb="5" eb="6">
      <t>ホドコ</t>
    </rPh>
    <rPh sb="9" eb="12">
      <t>ハイスイチ</t>
    </rPh>
    <rPh sb="12" eb="14">
      <t>ユウコウ</t>
    </rPh>
    <rPh sb="14" eb="16">
      <t>ヨウリョウ</t>
    </rPh>
    <rPh sb="18" eb="20">
      <t>モクヒョウ</t>
    </rPh>
    <rPh sb="28" eb="30">
      <t>ゾウカ</t>
    </rPh>
    <rPh sb="32" eb="34">
      <t>タッセイ</t>
    </rPh>
    <rPh sb="42" eb="44">
      <t>ゾウカ</t>
    </rPh>
    <phoneticPr fontId="6"/>
  </si>
  <si>
    <t>基幹管路のうち耐震適合性のある管路延長
【目標】12,479ｍ増加　【達成】14,381ｍ増加</t>
    <rPh sb="0" eb="2">
      <t>キカン</t>
    </rPh>
    <rPh sb="2" eb="4">
      <t>カンロ</t>
    </rPh>
    <rPh sb="7" eb="12">
      <t>タイシンテキゴウセイ</t>
    </rPh>
    <rPh sb="15" eb="17">
      <t>カンロ</t>
    </rPh>
    <rPh sb="17" eb="19">
      <t>エンチョウ</t>
    </rPh>
    <rPh sb="21" eb="23">
      <t>モクヒョウ</t>
    </rPh>
    <rPh sb="31" eb="33">
      <t>ゾウカ</t>
    </rPh>
    <rPh sb="35" eb="37">
      <t>タッセイ</t>
    </rPh>
    <rPh sb="45" eb="47">
      <t>ゾウカ</t>
    </rPh>
    <phoneticPr fontId="6"/>
  </si>
  <si>
    <t>耐震適合管路延長
【目標】61,875ｍ増加　【達成】87,471ｍ増加</t>
    <rPh sb="0" eb="2">
      <t>タイシン</t>
    </rPh>
    <rPh sb="2" eb="4">
      <t>テキゴウ</t>
    </rPh>
    <rPh sb="4" eb="6">
      <t>カンロ</t>
    </rPh>
    <rPh sb="6" eb="8">
      <t>エンチョウ</t>
    </rPh>
    <rPh sb="10" eb="12">
      <t>モクヒョウ</t>
    </rPh>
    <rPh sb="20" eb="22">
      <t>ゾウカ</t>
    </rPh>
    <rPh sb="24" eb="26">
      <t>タッセイ</t>
    </rPh>
    <rPh sb="34" eb="36">
      <t>ゾウカ</t>
    </rPh>
    <phoneticPr fontId="6"/>
  </si>
  <si>
    <t>経年管路の更新及び耐震化
４拡北部幹線（高槻市）
　φ1200,900×L=0.05km
４・５拡北部幹線（枚方市）
　φ1600,900×L=3.68km
５拡南部幹線（堺市）
　φ1200×L=2.20km</t>
    <phoneticPr fontId="6"/>
  </si>
  <si>
    <t>管布設工事
藤井寺～松原
φ2000×L=6.5km（立坑築造３箇所）
松原～泉北
φ2400×L=14.4km（立坑築造８箇所）
庭窪浄水場～樫切山
φ1200×L=6.4km（立坑築造２箇所）
千里幹線
φ800～1350×L=6.2km
河南ループ（Ⅰ期事業）
φ300～800×L=11.5km
河南ループ（Ⅱ期事業）
φ200～700×L=14.2km
阪南・岬送水管
φ300～400×L=5.0km</t>
    <phoneticPr fontId="6"/>
  </si>
  <si>
    <t>泉南市　阪南市
豊能町　忠岡町田尻町　岬町</t>
    <rPh sb="0" eb="3">
      <t>センナンシ</t>
    </rPh>
    <rPh sb="4" eb="7">
      <t>ハンナンシ</t>
    </rPh>
    <rPh sb="8" eb="10">
      <t>トヨノ</t>
    </rPh>
    <rPh sb="10" eb="11">
      <t>チョウ</t>
    </rPh>
    <rPh sb="12" eb="14">
      <t>タダオカ</t>
    </rPh>
    <rPh sb="14" eb="15">
      <t>チョウ</t>
    </rPh>
    <rPh sb="15" eb="18">
      <t>タジリチョウ</t>
    </rPh>
    <rPh sb="19" eb="20">
      <t>ミサキ</t>
    </rPh>
    <rPh sb="20" eb="21">
      <t>チョウ</t>
    </rPh>
    <phoneticPr fontId="6"/>
  </si>
  <si>
    <t>四條畷
配水管布設替工事ほか
太子
送水管布設替工事ほか
千早赤阪
配水管布設替実施設計委託</t>
    <rPh sb="0" eb="3">
      <t>シジョウナワテ</t>
    </rPh>
    <rPh sb="4" eb="9">
      <t>ハイスイカンフセツ</t>
    </rPh>
    <rPh sb="9" eb="10">
      <t>カ</t>
    </rPh>
    <rPh sb="10" eb="12">
      <t>コウジ</t>
    </rPh>
    <rPh sb="15" eb="17">
      <t>タイシ</t>
    </rPh>
    <rPh sb="18" eb="21">
      <t>ソウスイカン</t>
    </rPh>
    <rPh sb="21" eb="24">
      <t>フセツガ</t>
    </rPh>
    <rPh sb="24" eb="26">
      <t>コウジ</t>
    </rPh>
    <rPh sb="29" eb="31">
      <t>チハヤ</t>
    </rPh>
    <rPh sb="31" eb="33">
      <t>アカサカ</t>
    </rPh>
    <rPh sb="34" eb="37">
      <t>ハイスイカン</t>
    </rPh>
    <rPh sb="37" eb="40">
      <t>フセツガ</t>
    </rPh>
    <rPh sb="40" eb="42">
      <t>ジッシ</t>
    </rPh>
    <rPh sb="42" eb="44">
      <t>セッケイ</t>
    </rPh>
    <rPh sb="44" eb="46">
      <t>イタク</t>
    </rPh>
    <phoneticPr fontId="6"/>
  </si>
  <si>
    <t>大阪府　生活基盤施設耐震化計画（H28～R２）</t>
    <rPh sb="0" eb="3">
      <t>オオサカフ</t>
    </rPh>
    <rPh sb="4" eb="6">
      <t>セイカツ</t>
    </rPh>
    <rPh sb="6" eb="8">
      <t>キバン</t>
    </rPh>
    <rPh sb="8" eb="10">
      <t>シセツ</t>
    </rPh>
    <rPh sb="10" eb="13">
      <t>タイシンカ</t>
    </rPh>
    <rPh sb="13" eb="15">
      <t>ケイカク</t>
    </rPh>
    <phoneticPr fontId="6"/>
  </si>
  <si>
    <t>平成28年度　～　令和２年度</t>
    <rPh sb="0" eb="2">
      <t>ヘイセイ</t>
    </rPh>
    <rPh sb="4" eb="6">
      <t>ネンド</t>
    </rPh>
    <rPh sb="9" eb="11">
      <t>レイワ</t>
    </rPh>
    <rPh sb="12" eb="14">
      <t>ネンド</t>
    </rPh>
    <phoneticPr fontId="6"/>
  </si>
  <si>
    <t>配水池耐震化容量の増加（H28年度当初：54.2%　→　R２年度末：70.5%）</t>
    <rPh sb="0" eb="3">
      <t>ハイスイチ</t>
    </rPh>
    <rPh sb="3" eb="6">
      <t>タイシンカ</t>
    </rPh>
    <rPh sb="6" eb="8">
      <t>ヨウリョウ</t>
    </rPh>
    <rPh sb="9" eb="11">
      <t>ゾウカ</t>
    </rPh>
    <rPh sb="15" eb="17">
      <t>ネンド</t>
    </rPh>
    <rPh sb="17" eb="19">
      <t>トウショ</t>
    </rPh>
    <phoneticPr fontId="6"/>
  </si>
  <si>
    <t>管路の耐震適合率の向上（H28年度当初：25.3%　→　R２年度末：26.7%）</t>
    <rPh sb="0" eb="2">
      <t>カンロ</t>
    </rPh>
    <rPh sb="3" eb="5">
      <t>タイシン</t>
    </rPh>
    <rPh sb="5" eb="7">
      <t>テキゴウ</t>
    </rPh>
    <phoneticPr fontId="6"/>
  </si>
  <si>
    <t>基幹管路の耐震化率の向上（H28年度当初：19.9%　→　R２年度末：22.5%）</t>
    <rPh sb="0" eb="2">
      <t>キカン</t>
    </rPh>
    <rPh sb="2" eb="4">
      <t>カンロ</t>
    </rPh>
    <phoneticPr fontId="6"/>
  </si>
  <si>
    <t>令和４年３月３１日</t>
    <rPh sb="0" eb="2">
      <t>レイワ</t>
    </rPh>
    <rPh sb="3" eb="4">
      <t>ネン</t>
    </rPh>
    <rPh sb="5" eb="6">
      <t>ツキ</t>
    </rPh>
    <rPh sb="8" eb="9">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</si>
</sst>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Red]\(#,##0\)"/>
    <numFmt numFmtId="177" formatCode="_(&quot;¥&quot;* #,##0_);_(&quot;¥&quot;* \(#,##0\);_(&quot;¥&quot;* &quot;-&quot;??_);_(@_)"/>
    <numFmt numFmtId="178" formatCode="0.0%"/>
    <numFmt numFmtId="179" formatCode="#,##0_ &quot;千&quot;&quot;円&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6"/>
      <name val="ＭＳ 明朝"/>
      <family val="1"/>
      <charset val="128"/>
    </font>
    <font>
      <sz val="9"/>
      <name val="ＭＳ 明朝"/>
      <family val="1"/>
      <charset val="128"/>
    </font>
    <font>
      <sz val="14"/>
      <name val="ＭＳ 明朝"/>
      <family val="1"/>
      <charset val="128"/>
    </font>
    <font>
      <sz val="8"/>
      <color indexed="10"/>
      <name val="ＭＳ 明朝"/>
      <family val="1"/>
      <charset val="128"/>
    </font>
    <font>
      <sz val="11"/>
      <color indexed="10"/>
      <name val="ＭＳ Ｐゴシック"/>
      <family val="3"/>
      <charset val="128"/>
    </font>
    <font>
      <sz val="18"/>
      <name val="ＭＳ 明朝"/>
      <family val="1"/>
      <charset val="128"/>
    </font>
    <font>
      <sz val="9"/>
      <name val="ＭＳ ゴシック"/>
      <family val="3"/>
      <charset val="128"/>
    </font>
    <font>
      <sz val="9"/>
      <color theme="1"/>
      <name val="ＭＳ 明朝"/>
      <family val="1"/>
      <charset val="128"/>
    </font>
    <font>
      <sz val="8"/>
      <color theme="1"/>
      <name val="ＭＳ 明朝"/>
      <family val="1"/>
      <charset val="128"/>
    </font>
    <font>
      <sz val="9"/>
      <name val="ＭＳ Ｐ明朝"/>
      <family val="1"/>
      <charset val="128"/>
    </font>
    <font>
      <b/>
      <sz val="9"/>
      <name val="ＭＳ ゴシック"/>
      <family val="3"/>
      <charset val="128"/>
    </font>
    <font>
      <sz val="9"/>
      <name val="HG創英角ﾎﾟｯﾌﾟ体"/>
      <family val="3"/>
      <charset val="128"/>
    </font>
    <font>
      <b/>
      <sz val="9"/>
      <name val="ＭＳ 明朝"/>
      <family val="1"/>
      <charset val="128"/>
    </font>
    <font>
      <u/>
      <sz val="9"/>
      <name val="ＭＳ 明朝"/>
      <family val="1"/>
      <charset val="128"/>
    </font>
    <font>
      <sz val="10"/>
      <name val="ＭＳ 明朝"/>
      <family val="1"/>
      <charset val="128"/>
    </font>
    <font>
      <sz val="8"/>
      <name val="ＭＳ 明朝"/>
      <family val="1"/>
      <charset val="128"/>
    </font>
    <font>
      <sz val="6"/>
      <name val="ＭＳ Ｐゴシック"/>
      <family val="3"/>
    </font>
    <font>
      <sz val="11"/>
      <name val="ＭＳ Ｐゴシック"/>
      <family val="3"/>
    </font>
    <font>
      <sz val="11"/>
      <color theme="1"/>
      <name val="ＭＳ Ｐゴシック"/>
      <family val="2"/>
      <scheme val="minor"/>
    </font>
    <font>
      <sz val="10"/>
      <name val="ＭＳ Ｐゴシック"/>
      <family val="3"/>
    </font>
    <font>
      <sz val="9"/>
      <color indexed="8"/>
      <name val="ＭＳ 明朝"/>
      <family val="1"/>
      <charset val="128"/>
    </font>
    <font>
      <b/>
      <sz val="16"/>
      <name val="ＭＳ Ｐゴシック"/>
      <family val="3"/>
      <charset val="128"/>
      <scheme val="minor"/>
    </font>
    <font>
      <sz val="9"/>
      <color rgb="FF000000"/>
      <name val="ＭＳ 明朝"/>
      <family val="1"/>
      <charset val="128"/>
    </font>
  </fonts>
  <fills count="6">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s>
  <borders count="107">
    <border>
      <left/>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rgb="FFFF0000"/>
      </bottom>
      <diagonal/>
    </border>
    <border>
      <left/>
      <right/>
      <top style="thin">
        <color theme="1"/>
      </top>
      <bottom style="medium">
        <color theme="1"/>
      </bottom>
      <diagonal/>
    </border>
    <border>
      <left style="thin">
        <color theme="1"/>
      </left>
      <right style="thin">
        <color theme="1"/>
      </right>
      <top style="medium">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style="thin">
        <color theme="1"/>
      </right>
      <top style="medium">
        <color theme="1"/>
      </top>
      <bottom/>
      <diagonal/>
    </border>
    <border>
      <left style="thin">
        <color theme="1"/>
      </left>
      <right style="thin">
        <color theme="1"/>
      </right>
      <top/>
      <bottom style="thin">
        <color theme="1"/>
      </bottom>
      <diagonal/>
    </border>
    <border>
      <left style="medium">
        <color indexed="64"/>
      </left>
      <right style="thin">
        <color theme="1"/>
      </right>
      <top style="medium">
        <color theme="1"/>
      </top>
      <bottom/>
      <diagonal/>
    </border>
    <border>
      <left style="medium">
        <color indexed="64"/>
      </left>
      <right style="thin">
        <color theme="1"/>
      </right>
      <top/>
      <bottom style="thin">
        <color theme="1"/>
      </bottom>
      <diagonal/>
    </border>
    <border>
      <left style="medium">
        <color indexed="64"/>
      </left>
      <right style="thin">
        <color theme="1"/>
      </right>
      <top style="thin">
        <color theme="1"/>
      </top>
      <bottom style="thin">
        <color theme="1"/>
      </bottom>
      <diagonal/>
    </border>
    <border>
      <left style="medium">
        <color indexed="64"/>
      </left>
      <right/>
      <top style="thin">
        <color theme="1"/>
      </top>
      <bottom style="thin">
        <color theme="1"/>
      </bottom>
      <diagonal/>
    </border>
    <border>
      <left style="medium">
        <color indexed="64"/>
      </left>
      <right/>
      <top style="thin">
        <color theme="1"/>
      </top>
      <bottom style="medium">
        <color theme="1"/>
      </bottom>
      <diagonal/>
    </border>
    <border>
      <left style="medium">
        <color indexed="64"/>
      </left>
      <right/>
      <top/>
      <bottom style="medium">
        <color rgb="FFFF0000"/>
      </bottom>
      <diagonal/>
    </border>
    <border>
      <left/>
      <right style="medium">
        <color indexed="64"/>
      </right>
      <top style="medium">
        <color indexed="64"/>
      </top>
      <bottom style="medium">
        <color theme="1"/>
      </bottom>
      <diagonal/>
    </border>
    <border>
      <left style="thin">
        <color theme="1"/>
      </left>
      <right style="medium">
        <color indexed="64"/>
      </right>
      <top style="thin">
        <color theme="1"/>
      </top>
      <bottom style="thin">
        <color theme="1"/>
      </bottom>
      <diagonal/>
    </border>
    <border>
      <left style="thin">
        <color theme="1"/>
      </left>
      <right style="medium">
        <color indexed="64"/>
      </right>
      <top style="thin">
        <color theme="1"/>
      </top>
      <bottom style="medium">
        <color theme="1"/>
      </bottom>
      <diagonal/>
    </border>
    <border>
      <left style="thin">
        <color theme="1"/>
      </left>
      <right style="medium">
        <color indexed="64"/>
      </right>
      <top style="medium">
        <color theme="1"/>
      </top>
      <bottom style="thin">
        <color theme="1"/>
      </bottom>
      <diagonal/>
    </border>
    <border>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style="dashed">
        <color indexed="64"/>
      </top>
      <bottom/>
      <diagonal/>
    </border>
    <border>
      <left/>
      <right style="medium">
        <color indexed="64"/>
      </right>
      <top style="dashed">
        <color indexed="64"/>
      </top>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theme="1"/>
      </right>
      <top style="thin">
        <color theme="1"/>
      </top>
      <bottom style="thin">
        <color indexed="64"/>
      </bottom>
      <diagonal/>
    </border>
  </borders>
  <cellStyleXfs count="53">
    <xf numFmtId="0" fontId="0" fillId="0" borderId="0">
      <alignment vertical="center"/>
    </xf>
    <xf numFmtId="177" fontId="5" fillId="2" borderId="1" applyFont="0" applyFill="0" applyBorder="0" applyAlignment="0" applyProtection="0"/>
    <xf numFmtId="38"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24" fillId="0" borderId="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alignment vertical="center"/>
    </xf>
    <xf numFmtId="0" fontId="25"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7" fontId="26" fillId="2" borderId="1"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6" fontId="4" fillId="0" borderId="0" applyFont="0" applyFill="0" applyBorder="0" applyAlignment="0" applyProtection="0">
      <alignment vertical="center"/>
    </xf>
    <xf numFmtId="0" fontId="4" fillId="0" borderId="0">
      <alignment vertical="center"/>
    </xf>
  </cellStyleXfs>
  <cellXfs count="412">
    <xf numFmtId="0" fontId="0" fillId="0" borderId="0" xfId="0">
      <alignment vertical="center"/>
    </xf>
    <xf numFmtId="0" fontId="8" fillId="0" borderId="0" xfId="18" applyFont="1" applyAlignment="1">
      <alignment vertical="center"/>
    </xf>
    <xf numFmtId="0" fontId="12" fillId="0" borderId="0" xfId="18" applyFont="1" applyAlignment="1">
      <alignment vertical="center"/>
    </xf>
    <xf numFmtId="0" fontId="8" fillId="4" borderId="28" xfId="18" applyFont="1" applyFill="1" applyBorder="1" applyAlignment="1">
      <alignment vertical="center"/>
    </xf>
    <xf numFmtId="0" fontId="8" fillId="4" borderId="40" xfId="18" applyFont="1" applyFill="1" applyBorder="1" applyAlignment="1">
      <alignment vertical="center"/>
    </xf>
    <xf numFmtId="0" fontId="8" fillId="4" borderId="41" xfId="18" applyFont="1" applyFill="1" applyBorder="1" applyAlignment="1">
      <alignment vertical="center"/>
    </xf>
    <xf numFmtId="0" fontId="8" fillId="4" borderId="42" xfId="18" applyFont="1" applyFill="1" applyBorder="1" applyAlignment="1">
      <alignment vertical="center"/>
    </xf>
    <xf numFmtId="0" fontId="8" fillId="4" borderId="0" xfId="18" applyFont="1" applyFill="1" applyBorder="1" applyAlignment="1">
      <alignment vertical="center"/>
    </xf>
    <xf numFmtId="0" fontId="8" fillId="4" borderId="38" xfId="18" applyFont="1" applyFill="1" applyBorder="1" applyAlignment="1">
      <alignment vertical="center"/>
    </xf>
    <xf numFmtId="0" fontId="8" fillId="4" borderId="35" xfId="18" applyFont="1" applyFill="1" applyBorder="1" applyAlignment="1">
      <alignment vertical="center"/>
    </xf>
    <xf numFmtId="0" fontId="8" fillId="4" borderId="6" xfId="18" applyFont="1" applyFill="1" applyBorder="1" applyAlignment="1">
      <alignment vertical="center"/>
    </xf>
    <xf numFmtId="0" fontId="8" fillId="4" borderId="4" xfId="18" applyFont="1" applyFill="1" applyBorder="1" applyAlignment="1">
      <alignment vertical="center"/>
    </xf>
    <xf numFmtId="0" fontId="8" fillId="4" borderId="7" xfId="18" applyFont="1" applyFill="1" applyBorder="1" applyAlignment="1">
      <alignment vertical="center"/>
    </xf>
    <xf numFmtId="0" fontId="8" fillId="4" borderId="30" xfId="18" applyFont="1" applyFill="1" applyBorder="1" applyAlignment="1">
      <alignment horizontal="left" vertical="center"/>
    </xf>
    <xf numFmtId="0" fontId="8" fillId="4" borderId="3" xfId="18" applyFont="1" applyFill="1" applyBorder="1" applyAlignment="1">
      <alignment horizontal="left" vertical="center"/>
    </xf>
    <xf numFmtId="0" fontId="8" fillId="4" borderId="29" xfId="18" applyFont="1" applyFill="1" applyBorder="1" applyAlignment="1">
      <alignment vertical="center"/>
    </xf>
    <xf numFmtId="0" fontId="8" fillId="4" borderId="36" xfId="18" applyFont="1" applyFill="1" applyBorder="1" applyAlignment="1">
      <alignment vertical="center"/>
    </xf>
    <xf numFmtId="0" fontId="8" fillId="4" borderId="28" xfId="18" applyFont="1" applyFill="1" applyBorder="1" applyAlignment="1">
      <alignment horizontal="centerContinuous" vertical="center"/>
    </xf>
    <xf numFmtId="0" fontId="8" fillId="4" borderId="40" xfId="18" applyFont="1" applyFill="1" applyBorder="1" applyAlignment="1">
      <alignment horizontal="centerContinuous" vertical="center"/>
    </xf>
    <xf numFmtId="0" fontId="8" fillId="4" borderId="29" xfId="18" applyFont="1" applyFill="1" applyBorder="1" applyAlignment="1">
      <alignment horizontal="centerContinuous" vertical="center"/>
    </xf>
    <xf numFmtId="0" fontId="8" fillId="0" borderId="48" xfId="18" applyFont="1" applyFill="1" applyBorder="1" applyAlignment="1">
      <alignment vertical="center"/>
    </xf>
    <xf numFmtId="0" fontId="8" fillId="0" borderId="49" xfId="18" applyFont="1" applyFill="1" applyBorder="1" applyAlignment="1">
      <alignment vertical="center"/>
    </xf>
    <xf numFmtId="0" fontId="8" fillId="0" borderId="49" xfId="18" applyFont="1" applyFill="1" applyBorder="1" applyAlignment="1">
      <alignment horizontal="centerContinuous" vertical="center"/>
    </xf>
    <xf numFmtId="0" fontId="8" fillId="0" borderId="50" xfId="18" applyFont="1" applyFill="1" applyBorder="1" applyAlignment="1">
      <alignment vertical="center"/>
    </xf>
    <xf numFmtId="0" fontId="8" fillId="0" borderId="0" xfId="18" applyFont="1" applyFill="1" applyBorder="1" applyAlignment="1">
      <alignment vertical="center"/>
    </xf>
    <xf numFmtId="0" fontId="8" fillId="0" borderId="0" xfId="18" applyFont="1" applyFill="1" applyBorder="1" applyAlignment="1">
      <alignment horizontal="centerContinuous" vertical="center"/>
    </xf>
    <xf numFmtId="0" fontId="8" fillId="4" borderId="52" xfId="18" applyFont="1" applyFill="1" applyBorder="1" applyAlignment="1">
      <alignment vertical="center"/>
    </xf>
    <xf numFmtId="0" fontId="8" fillId="4" borderId="15" xfId="18" applyFont="1" applyFill="1" applyBorder="1" applyAlignment="1">
      <alignment vertical="center"/>
    </xf>
    <xf numFmtId="0" fontId="8" fillId="4" borderId="16" xfId="18" applyFont="1" applyFill="1" applyBorder="1" applyAlignment="1">
      <alignment vertical="center"/>
    </xf>
    <xf numFmtId="0" fontId="14" fillId="4" borderId="32" xfId="18" applyFont="1" applyFill="1" applyBorder="1" applyAlignment="1">
      <alignment horizontal="center" vertical="center"/>
    </xf>
    <xf numFmtId="0" fontId="14" fillId="4" borderId="24" xfId="18" applyFont="1" applyFill="1" applyBorder="1" applyAlignment="1">
      <alignment horizontal="center" vertical="center"/>
    </xf>
    <xf numFmtId="0" fontId="14" fillId="4" borderId="24" xfId="18" applyFont="1" applyFill="1" applyBorder="1" applyAlignment="1">
      <alignment horizontal="center" vertical="center" wrapText="1"/>
    </xf>
    <xf numFmtId="0" fontId="8" fillId="4" borderId="3" xfId="18" applyFont="1" applyFill="1" applyBorder="1" applyAlignment="1">
      <alignment horizontal="centerContinuous" vertical="center"/>
    </xf>
    <xf numFmtId="0" fontId="14" fillId="4" borderId="55" xfId="18" applyFont="1" applyFill="1" applyBorder="1" applyAlignment="1">
      <alignment horizontal="center" vertical="center"/>
    </xf>
    <xf numFmtId="0" fontId="14" fillId="4" borderId="56" xfId="18" applyFont="1" applyFill="1" applyBorder="1" applyAlignment="1">
      <alignment horizontal="center" vertical="center"/>
    </xf>
    <xf numFmtId="0" fontId="14" fillId="4" borderId="56" xfId="18" applyFont="1" applyFill="1" applyBorder="1" applyAlignment="1">
      <alignment horizontal="center" vertical="center" wrapText="1"/>
    </xf>
    <xf numFmtId="0" fontId="8" fillId="4" borderId="57" xfId="18" applyFont="1" applyFill="1" applyBorder="1" applyAlignment="1">
      <alignment vertical="center"/>
    </xf>
    <xf numFmtId="0" fontId="14" fillId="0" borderId="2" xfId="18" applyFont="1" applyFill="1" applyBorder="1" applyAlignment="1">
      <alignment horizontal="center" vertical="center"/>
    </xf>
    <xf numFmtId="0" fontId="14" fillId="3" borderId="2" xfId="18" applyFont="1" applyFill="1" applyBorder="1" applyAlignment="1">
      <alignment horizontal="center" vertical="center" shrinkToFit="1"/>
    </xf>
    <xf numFmtId="0" fontId="8" fillId="3" borderId="2" xfId="18" applyFont="1" applyFill="1" applyBorder="1" applyAlignment="1">
      <alignment vertical="center"/>
    </xf>
    <xf numFmtId="0" fontId="8" fillId="0" borderId="26" xfId="18" applyFont="1" applyFill="1" applyBorder="1" applyAlignment="1">
      <alignment vertical="center" shrinkToFit="1"/>
    </xf>
    <xf numFmtId="0" fontId="14" fillId="0" borderId="14" xfId="18" applyFont="1" applyFill="1" applyBorder="1" applyAlignment="1">
      <alignment horizontal="center" vertical="center"/>
    </xf>
    <xf numFmtId="0" fontId="14" fillId="0" borderId="11" xfId="18" applyFont="1" applyFill="1" applyBorder="1" applyAlignment="1">
      <alignment vertical="center"/>
    </xf>
    <xf numFmtId="0" fontId="8" fillId="0" borderId="11" xfId="18" applyFont="1" applyFill="1" applyBorder="1" applyAlignment="1">
      <alignment vertical="center"/>
    </xf>
    <xf numFmtId="0" fontId="8" fillId="0" borderId="11" xfId="18" applyFont="1" applyFill="1" applyBorder="1"/>
    <xf numFmtId="0" fontId="8" fillId="0" borderId="11" xfId="18" applyFont="1" applyFill="1" applyBorder="1" applyAlignment="1">
      <alignment horizontal="center" vertical="center"/>
    </xf>
    <xf numFmtId="0" fontId="17" fillId="0" borderId="0" xfId="18" applyFont="1" applyAlignment="1">
      <alignment vertical="center"/>
    </xf>
    <xf numFmtId="0" fontId="8" fillId="0" borderId="0" xfId="18" applyFont="1" applyAlignment="1">
      <alignment horizontal="right" vertical="center"/>
    </xf>
    <xf numFmtId="0" fontId="18" fillId="0" borderId="0" xfId="18" applyFont="1" applyAlignment="1">
      <alignment horizontal="right" vertical="center"/>
    </xf>
    <xf numFmtId="0" fontId="13" fillId="0" borderId="0" xfId="18" applyFont="1" applyFill="1" applyBorder="1" applyAlignment="1">
      <alignment horizontal="center" vertical="center"/>
    </xf>
    <xf numFmtId="0" fontId="8" fillId="0" borderId="0" xfId="18" applyFont="1"/>
    <xf numFmtId="0" fontId="19" fillId="0" borderId="0" xfId="18" applyFont="1" applyAlignment="1">
      <alignment vertical="center"/>
    </xf>
    <xf numFmtId="0" fontId="19" fillId="0" borderId="0" xfId="18" applyFont="1"/>
    <xf numFmtId="0" fontId="20" fillId="0" borderId="0" xfId="18" applyFont="1" applyAlignment="1">
      <alignment vertical="center"/>
    </xf>
    <xf numFmtId="0" fontId="9" fillId="3" borderId="33" xfId="18" applyFont="1" applyFill="1" applyBorder="1" applyAlignment="1">
      <alignment horizontal="left" vertical="center"/>
    </xf>
    <xf numFmtId="0" fontId="12" fillId="3" borderId="0" xfId="18" applyFont="1" applyFill="1" applyAlignment="1">
      <alignment horizontal="centerContinuous" vertical="center"/>
    </xf>
    <xf numFmtId="0" fontId="12" fillId="3" borderId="0" xfId="18" applyFont="1" applyFill="1" applyAlignment="1">
      <alignment vertical="center"/>
    </xf>
    <xf numFmtId="0" fontId="8" fillId="3" borderId="0" xfId="18" quotePrefix="1" applyFont="1" applyFill="1" applyAlignment="1">
      <alignment horizontal="right"/>
    </xf>
    <xf numFmtId="0" fontId="8" fillId="3" borderId="34" xfId="18" applyFont="1" applyFill="1" applyBorder="1" applyAlignment="1">
      <alignment horizontal="left" vertical="center"/>
    </xf>
    <xf numFmtId="0" fontId="8" fillId="3" borderId="34" xfId="18" applyFont="1" applyFill="1" applyBorder="1" applyAlignment="1">
      <alignment vertical="center"/>
    </xf>
    <xf numFmtId="0" fontId="8" fillId="3" borderId="12" xfId="18" applyFont="1" applyFill="1" applyBorder="1" applyAlignment="1">
      <alignment vertical="center"/>
    </xf>
    <xf numFmtId="0" fontId="9" fillId="3" borderId="33" xfId="18" applyFont="1" applyFill="1" applyBorder="1" applyAlignment="1">
      <alignment horizontal="centerContinuous" vertical="center"/>
    </xf>
    <xf numFmtId="0" fontId="10" fillId="3" borderId="33" xfId="18" applyFont="1" applyFill="1" applyBorder="1" applyAlignment="1">
      <alignment horizontal="centerContinuous" vertical="center"/>
    </xf>
    <xf numFmtId="0" fontId="11" fillId="3" borderId="33" xfId="18" applyFont="1" applyFill="1" applyBorder="1" applyAlignment="1">
      <alignment horizontal="centerContinuous" vertical="center"/>
    </xf>
    <xf numFmtId="0" fontId="8" fillId="4" borderId="7" xfId="18" applyFont="1" applyFill="1" applyBorder="1" applyAlignment="1">
      <alignment horizontal="right" vertical="center"/>
    </xf>
    <xf numFmtId="0" fontId="8" fillId="4" borderId="47" xfId="18" applyFont="1" applyFill="1" applyBorder="1" applyAlignment="1">
      <alignment vertical="center"/>
    </xf>
    <xf numFmtId="0" fontId="8" fillId="0" borderId="0" xfId="18" applyFont="1" applyFill="1" applyAlignment="1">
      <alignment vertical="center"/>
    </xf>
    <xf numFmtId="0" fontId="8" fillId="0" borderId="58" xfId="18" applyFont="1" applyFill="1" applyBorder="1" applyAlignment="1">
      <alignment vertical="center"/>
    </xf>
    <xf numFmtId="0" fontId="8" fillId="0" borderId="58" xfId="18" applyFont="1" applyFill="1" applyBorder="1"/>
    <xf numFmtId="0" fontId="8" fillId="0" borderId="58" xfId="18" applyFont="1" applyFill="1" applyBorder="1" applyAlignment="1">
      <alignment horizontal="center" vertical="center"/>
    </xf>
    <xf numFmtId="0" fontId="8" fillId="4" borderId="2" xfId="18" applyFont="1" applyFill="1" applyBorder="1" applyAlignment="1">
      <alignment horizontal="centerContinuous" vertical="center"/>
    </xf>
    <xf numFmtId="0" fontId="8" fillId="0" borderId="2" xfId="18" applyFont="1" applyFill="1" applyBorder="1" applyAlignment="1">
      <alignment horizontal="center" vertical="center"/>
    </xf>
    <xf numFmtId="0" fontId="8" fillId="3" borderId="2" xfId="18" applyFont="1" applyFill="1" applyBorder="1" applyAlignment="1">
      <alignment horizontal="center" vertical="center" shrinkToFit="1"/>
    </xf>
    <xf numFmtId="0" fontId="8" fillId="0" borderId="34" xfId="18" applyFont="1" applyFill="1" applyBorder="1" applyAlignment="1">
      <alignment vertical="center"/>
    </xf>
    <xf numFmtId="0" fontId="8" fillId="0" borderId="59" xfId="18" applyFont="1" applyFill="1" applyBorder="1" applyAlignment="1">
      <alignment vertical="center"/>
    </xf>
    <xf numFmtId="0" fontId="8" fillId="0" borderId="59" xfId="18" applyFont="1" applyFill="1" applyBorder="1"/>
    <xf numFmtId="0" fontId="8" fillId="0" borderId="59" xfId="18" applyFont="1" applyFill="1" applyBorder="1" applyAlignment="1">
      <alignment horizontal="center" vertical="center"/>
    </xf>
    <xf numFmtId="0" fontId="8" fillId="4" borderId="60" xfId="18" applyFont="1" applyFill="1" applyBorder="1" applyAlignment="1">
      <alignment horizontal="centerContinuous" vertical="center"/>
    </xf>
    <xf numFmtId="0" fontId="8" fillId="0" borderId="61" xfId="18" applyFont="1" applyFill="1" applyBorder="1" applyAlignment="1">
      <alignment horizontal="center" vertical="center"/>
    </xf>
    <xf numFmtId="0" fontId="8" fillId="3" borderId="61" xfId="18" applyFont="1" applyFill="1" applyBorder="1" applyAlignment="1">
      <alignment horizontal="center" vertical="center"/>
    </xf>
    <xf numFmtId="176" fontId="8" fillId="0" borderId="61" xfId="18" applyNumberFormat="1" applyFont="1" applyFill="1" applyBorder="1" applyAlignment="1">
      <alignment horizontal="right" vertical="center"/>
    </xf>
    <xf numFmtId="0" fontId="8" fillId="4" borderId="62" xfId="18" applyFont="1" applyFill="1" applyBorder="1" applyAlignment="1">
      <alignment vertical="center"/>
    </xf>
    <xf numFmtId="0" fontId="8" fillId="3" borderId="61" xfId="18" applyFont="1" applyFill="1" applyBorder="1" applyAlignment="1">
      <alignment vertical="center"/>
    </xf>
    <xf numFmtId="0" fontId="8" fillId="0" borderId="62" xfId="18" applyFont="1" applyFill="1" applyBorder="1" applyAlignment="1">
      <alignment vertical="center" shrinkToFit="1"/>
    </xf>
    <xf numFmtId="0" fontId="8" fillId="0" borderId="5" xfId="18" applyFont="1" applyFill="1" applyBorder="1" applyAlignment="1">
      <alignment horizontal="center" vertical="center"/>
    </xf>
    <xf numFmtId="0" fontId="8" fillId="4" borderId="68" xfId="18" applyFont="1" applyFill="1" applyBorder="1" applyAlignment="1">
      <alignment horizontal="center" vertical="center"/>
    </xf>
    <xf numFmtId="0" fontId="8" fillId="4" borderId="68" xfId="18" applyFont="1" applyFill="1" applyBorder="1" applyAlignment="1">
      <alignment horizontal="center" vertical="center" wrapText="1"/>
    </xf>
    <xf numFmtId="0" fontId="8" fillId="4" borderId="67" xfId="18" applyFont="1" applyFill="1" applyBorder="1" applyAlignment="1">
      <alignment horizontal="center" vertical="center"/>
    </xf>
    <xf numFmtId="0" fontId="8" fillId="4" borderId="67" xfId="18" applyFont="1" applyFill="1" applyBorder="1" applyAlignment="1">
      <alignment horizontal="center" vertical="center" wrapText="1"/>
    </xf>
    <xf numFmtId="0" fontId="8" fillId="4" borderId="56" xfId="18" applyFont="1" applyFill="1" applyBorder="1" applyAlignment="1">
      <alignment horizontal="center" vertical="center"/>
    </xf>
    <xf numFmtId="0" fontId="8" fillId="4" borderId="56" xfId="18" applyFont="1" applyFill="1" applyBorder="1" applyAlignment="1">
      <alignment horizontal="center" vertical="center" wrapText="1"/>
    </xf>
    <xf numFmtId="0" fontId="8" fillId="4" borderId="24" xfId="18" applyFont="1" applyFill="1" applyBorder="1" applyAlignment="1">
      <alignment horizontal="center" vertical="center"/>
    </xf>
    <xf numFmtId="0" fontId="8" fillId="4" borderId="24" xfId="18" applyFont="1" applyFill="1" applyBorder="1" applyAlignment="1">
      <alignment horizontal="center" vertical="center" wrapText="1"/>
    </xf>
    <xf numFmtId="0" fontId="8" fillId="4" borderId="32" xfId="18" applyFont="1" applyFill="1" applyBorder="1" applyAlignment="1">
      <alignment horizontal="center" vertical="center"/>
    </xf>
    <xf numFmtId="0" fontId="8" fillId="4" borderId="55" xfId="18" applyFont="1" applyFill="1" applyBorder="1" applyAlignment="1">
      <alignment horizontal="center" vertical="center"/>
    </xf>
    <xf numFmtId="0" fontId="14" fillId="0" borderId="2" xfId="19" applyFont="1" applyFill="1" applyBorder="1" applyAlignment="1">
      <alignment horizontal="center" vertical="center"/>
    </xf>
    <xf numFmtId="0" fontId="8" fillId="0" borderId="31" xfId="18" applyFont="1" applyFill="1" applyBorder="1" applyAlignment="1">
      <alignment vertical="center"/>
    </xf>
    <xf numFmtId="0" fontId="8" fillId="4" borderId="61" xfId="18" applyFont="1" applyFill="1" applyBorder="1" applyAlignment="1">
      <alignment horizontal="center" vertical="center"/>
    </xf>
    <xf numFmtId="0" fontId="8" fillId="3" borderId="2" xfId="18" applyFont="1" applyFill="1" applyBorder="1" applyAlignment="1">
      <alignment horizontal="center" vertical="center" wrapText="1"/>
    </xf>
    <xf numFmtId="0" fontId="8" fillId="3" borderId="68" xfId="18" applyFont="1" applyFill="1" applyBorder="1" applyAlignment="1">
      <alignment vertical="center"/>
    </xf>
    <xf numFmtId="0" fontId="14" fillId="0" borderId="2" xfId="0" applyFont="1" applyFill="1" applyBorder="1" applyAlignment="1">
      <alignment horizontal="center" vertical="center"/>
    </xf>
    <xf numFmtId="0" fontId="27" fillId="0" borderId="2" xfId="18" applyFont="1" applyFill="1" applyBorder="1" applyAlignment="1">
      <alignment horizontal="center" vertical="center"/>
    </xf>
    <xf numFmtId="38" fontId="8" fillId="0" borderId="2" xfId="22" applyFont="1" applyFill="1" applyBorder="1" applyAlignment="1">
      <alignment horizontal="right" vertical="center" shrinkToFit="1"/>
    </xf>
    <xf numFmtId="38" fontId="8" fillId="0" borderId="61" xfId="22" applyFont="1" applyFill="1" applyBorder="1" applyAlignment="1">
      <alignment horizontal="right" vertical="center" shrinkToFit="1"/>
    </xf>
    <xf numFmtId="38" fontId="8" fillId="0" borderId="9" xfId="22" applyFont="1" applyFill="1" applyBorder="1" applyAlignment="1">
      <alignment horizontal="right" vertical="center" shrinkToFit="1"/>
    </xf>
    <xf numFmtId="0" fontId="7" fillId="3" borderId="61" xfId="18" applyFont="1" applyFill="1" applyBorder="1" applyAlignment="1">
      <alignment horizontal="center" vertical="center" shrinkToFit="1"/>
    </xf>
    <xf numFmtId="0" fontId="8" fillId="0" borderId="0" xfId="18" applyFont="1" applyAlignment="1">
      <alignment vertical="center"/>
    </xf>
    <xf numFmtId="0" fontId="14" fillId="0" borderId="5" xfId="18" applyFont="1" applyFill="1" applyBorder="1" applyAlignment="1">
      <alignment horizontal="center" vertical="center"/>
    </xf>
    <xf numFmtId="0" fontId="8" fillId="3" borderId="2" xfId="18" applyFont="1" applyFill="1" applyBorder="1" applyAlignment="1">
      <alignment horizontal="center" vertical="center"/>
    </xf>
    <xf numFmtId="0" fontId="8" fillId="0" borderId="2" xfId="18" applyFont="1" applyFill="1" applyBorder="1" applyAlignment="1">
      <alignment horizontal="center" vertical="center"/>
    </xf>
    <xf numFmtId="0" fontId="14" fillId="0" borderId="2" xfId="49" applyFont="1" applyFill="1" applyBorder="1" applyAlignment="1">
      <alignment horizontal="center" vertical="center"/>
    </xf>
    <xf numFmtId="176" fontId="8" fillId="0" borderId="27" xfId="18" applyNumberFormat="1" applyFont="1" applyFill="1" applyBorder="1" applyAlignment="1">
      <alignment vertical="center" shrinkToFit="1"/>
    </xf>
    <xf numFmtId="0" fontId="8" fillId="0" borderId="0" xfId="18" applyFont="1" applyAlignment="1">
      <alignment vertical="center" shrinkToFit="1"/>
    </xf>
    <xf numFmtId="0" fontId="14" fillId="0" borderId="2" xfId="34" applyFont="1" applyFill="1" applyBorder="1" applyAlignment="1">
      <alignment horizontal="center" vertical="center"/>
    </xf>
    <xf numFmtId="0" fontId="14" fillId="0" borderId="2" xfId="25" applyFont="1" applyFill="1" applyBorder="1" applyAlignment="1">
      <alignment horizontal="center" vertical="center"/>
    </xf>
    <xf numFmtId="0" fontId="8" fillId="4" borderId="69" xfId="18" applyFont="1" applyFill="1" applyBorder="1" applyAlignment="1">
      <alignment horizontal="center" vertical="center"/>
    </xf>
    <xf numFmtId="0" fontId="8" fillId="4" borderId="70" xfId="18" applyFont="1" applyFill="1" applyBorder="1" applyAlignment="1">
      <alignment horizontal="center" vertical="center"/>
    </xf>
    <xf numFmtId="0" fontId="8" fillId="0" borderId="71" xfId="18" applyFont="1" applyFill="1" applyBorder="1" applyAlignment="1">
      <alignment horizontal="center" vertical="center"/>
    </xf>
    <xf numFmtId="0" fontId="8" fillId="0" borderId="72" xfId="18" applyFont="1" applyFill="1" applyBorder="1" applyAlignment="1">
      <alignment horizontal="center" vertical="center"/>
    </xf>
    <xf numFmtId="0" fontId="8" fillId="0" borderId="73" xfId="18" applyFont="1" applyFill="1" applyBorder="1" applyAlignment="1">
      <alignment horizontal="center" vertical="center"/>
    </xf>
    <xf numFmtId="0" fontId="8" fillId="0" borderId="35" xfId="18" applyFont="1" applyFill="1" applyBorder="1" applyAlignment="1">
      <alignment vertical="center"/>
    </xf>
    <xf numFmtId="0" fontId="8" fillId="0" borderId="74" xfId="18" applyFont="1" applyFill="1" applyBorder="1" applyAlignment="1">
      <alignment horizontal="center" vertical="center"/>
    </xf>
    <xf numFmtId="0" fontId="8" fillId="4" borderId="39" xfId="18" applyFont="1" applyFill="1" applyBorder="1" applyAlignment="1">
      <alignment horizontal="left" vertical="center"/>
    </xf>
    <xf numFmtId="0" fontId="8" fillId="0" borderId="75" xfId="18" applyFont="1" applyFill="1" applyBorder="1" applyAlignment="1">
      <alignment vertical="center" shrinkToFit="1"/>
    </xf>
    <xf numFmtId="0" fontId="8" fillId="4" borderId="57" xfId="18" applyFont="1" applyFill="1" applyBorder="1" applyAlignment="1">
      <alignment horizontal="center" vertical="center" shrinkToFit="1"/>
    </xf>
    <xf numFmtId="0" fontId="8" fillId="0" borderId="26" xfId="18" applyFont="1" applyFill="1" applyBorder="1" applyAlignment="1">
      <alignment horizontal="center" vertical="center" shrinkToFit="1"/>
    </xf>
    <xf numFmtId="176" fontId="8" fillId="0" borderId="13" xfId="18" applyNumberFormat="1" applyFont="1" applyFill="1" applyBorder="1" applyAlignment="1">
      <alignment horizontal="center" vertical="center" shrinkToFit="1"/>
    </xf>
    <xf numFmtId="0" fontId="8" fillId="0" borderId="0" xfId="18" applyFont="1" applyBorder="1" applyAlignment="1">
      <alignment vertical="center"/>
    </xf>
    <xf numFmtId="0" fontId="8" fillId="0" borderId="76" xfId="18" applyFont="1" applyFill="1" applyBorder="1" applyAlignment="1">
      <alignment vertical="center" shrinkToFit="1"/>
    </xf>
    <xf numFmtId="176" fontId="8" fillId="0" borderId="77" xfId="18" applyNumberFormat="1" applyFont="1" applyFill="1" applyBorder="1" applyAlignment="1">
      <alignment vertical="center" shrinkToFit="1"/>
    </xf>
    <xf numFmtId="0" fontId="8" fillId="0" borderId="38" xfId="18" applyFont="1" applyFill="1" applyBorder="1" applyAlignment="1">
      <alignment vertical="center" shrinkToFit="1"/>
    </xf>
    <xf numFmtId="0" fontId="8" fillId="0" borderId="34" xfId="18" applyFont="1" applyBorder="1" applyAlignment="1">
      <alignment horizontal="right" vertical="center"/>
    </xf>
    <xf numFmtId="0" fontId="8" fillId="0" borderId="0" xfId="18" applyFont="1" applyBorder="1" applyAlignment="1">
      <alignment horizontal="right" vertical="center"/>
    </xf>
    <xf numFmtId="0" fontId="8" fillId="4" borderId="64" xfId="18" applyFont="1" applyFill="1" applyBorder="1" applyAlignment="1">
      <alignment vertical="center"/>
    </xf>
    <xf numFmtId="0" fontId="8" fillId="4" borderId="65" xfId="18" applyFont="1" applyFill="1" applyBorder="1" applyAlignment="1">
      <alignment vertical="center"/>
    </xf>
    <xf numFmtId="0" fontId="8" fillId="4" borderId="79" xfId="18" applyFont="1" applyFill="1" applyBorder="1" applyAlignment="1">
      <alignment vertical="center"/>
    </xf>
    <xf numFmtId="0" fontId="22" fillId="4" borderId="26" xfId="18" applyFont="1" applyFill="1" applyBorder="1" applyAlignment="1">
      <alignment horizontal="center" vertical="center"/>
    </xf>
    <xf numFmtId="38" fontId="8" fillId="0" borderId="2" xfId="51" applyNumberFormat="1" applyFont="1" applyFill="1" applyBorder="1" applyAlignment="1">
      <alignment horizontal="right" vertical="center"/>
    </xf>
    <xf numFmtId="38" fontId="21" fillId="0" borderId="63" xfId="22" applyFont="1" applyFill="1" applyBorder="1" applyAlignment="1">
      <alignment horizontal="right" vertical="center" shrinkToFit="1"/>
    </xf>
    <xf numFmtId="0" fontId="8" fillId="0" borderId="35" xfId="18" applyFont="1" applyBorder="1" applyAlignment="1">
      <alignment vertical="center"/>
    </xf>
    <xf numFmtId="0" fontId="12" fillId="0" borderId="0" xfId="18" applyFont="1" applyBorder="1" applyAlignment="1">
      <alignment vertical="center"/>
    </xf>
    <xf numFmtId="0" fontId="4" fillId="0" borderId="0" xfId="18" applyBorder="1" applyAlignment="1">
      <alignment vertical="center" wrapText="1"/>
    </xf>
    <xf numFmtId="0" fontId="8" fillId="3" borderId="0" xfId="18" applyFont="1" applyFill="1" applyBorder="1" applyAlignment="1">
      <alignment vertical="center"/>
    </xf>
    <xf numFmtId="0" fontId="8" fillId="4" borderId="0" xfId="18" applyFont="1" applyFill="1" applyBorder="1" applyAlignment="1">
      <alignment horizontal="center" vertical="center"/>
    </xf>
    <xf numFmtId="0" fontId="22" fillId="4" borderId="35" xfId="18" applyFont="1" applyFill="1" applyBorder="1" applyAlignment="1">
      <alignment horizontal="left" vertical="center" wrapText="1"/>
    </xf>
    <xf numFmtId="0" fontId="22" fillId="4" borderId="35" xfId="18" applyFont="1" applyFill="1" applyBorder="1" applyAlignment="1">
      <alignment horizontal="left" vertical="center"/>
    </xf>
    <xf numFmtId="178" fontId="8" fillId="4" borderId="0" xfId="18" applyNumberFormat="1" applyFont="1" applyFill="1" applyBorder="1" applyAlignment="1">
      <alignment horizontal="center" vertical="center"/>
    </xf>
    <xf numFmtId="0" fontId="13" fillId="4" borderId="0" xfId="18" applyFont="1" applyFill="1" applyBorder="1" applyAlignment="1">
      <alignment horizontal="left" vertical="center"/>
    </xf>
    <xf numFmtId="0" fontId="8" fillId="4" borderId="0" xfId="18" applyFont="1" applyFill="1" applyBorder="1" applyAlignment="1">
      <alignment horizontal="right" vertical="center"/>
    </xf>
    <xf numFmtId="0" fontId="8" fillId="4" borderId="0" xfId="18" applyFont="1" applyFill="1" applyBorder="1" applyAlignment="1">
      <alignment horizontal="center" vertical="center" shrinkToFit="1"/>
    </xf>
    <xf numFmtId="0" fontId="22" fillId="4" borderId="0" xfId="18" applyFont="1" applyFill="1" applyBorder="1" applyAlignment="1">
      <alignment horizontal="center" vertical="center" shrinkToFit="1"/>
    </xf>
    <xf numFmtId="0" fontId="8" fillId="0" borderId="0" xfId="18" applyFont="1" applyFill="1" applyBorder="1" applyAlignment="1">
      <alignment horizontal="center" vertical="center" shrinkToFit="1"/>
    </xf>
    <xf numFmtId="0" fontId="7" fillId="4" borderId="0" xfId="18" applyFont="1" applyFill="1" applyBorder="1" applyAlignment="1">
      <alignment horizontal="center" vertical="center" shrinkToFit="1"/>
    </xf>
    <xf numFmtId="176" fontId="8" fillId="0" borderId="0" xfId="18" applyNumberFormat="1" applyFont="1" applyFill="1" applyBorder="1" applyAlignment="1">
      <alignment horizontal="center" vertical="center" shrinkToFit="1"/>
    </xf>
    <xf numFmtId="0" fontId="8" fillId="0" borderId="0" xfId="18" applyFont="1" applyFill="1" applyBorder="1" applyAlignment="1">
      <alignment vertical="center" shrinkToFit="1"/>
    </xf>
    <xf numFmtId="0" fontId="8" fillId="4" borderId="0" xfId="18" applyFont="1" applyFill="1" applyBorder="1" applyAlignment="1">
      <alignment vertical="center" shrinkToFit="1"/>
    </xf>
    <xf numFmtId="176" fontId="8" fillId="0" borderId="0" xfId="18" applyNumberFormat="1" applyFont="1" applyFill="1" applyBorder="1" applyAlignment="1">
      <alignment vertical="center" shrinkToFit="1"/>
    </xf>
    <xf numFmtId="0" fontId="22" fillId="4" borderId="0" xfId="18" applyFont="1" applyFill="1" applyBorder="1" applyAlignment="1">
      <alignment horizontal="center" vertical="center"/>
    </xf>
    <xf numFmtId="178" fontId="4" fillId="0" borderId="50" xfId="23" applyNumberFormat="1" applyBorder="1" applyAlignment="1">
      <alignment horizontal="center" vertical="center" wrapText="1"/>
    </xf>
    <xf numFmtId="178" fontId="4" fillId="0" borderId="51" xfId="23" applyNumberFormat="1" applyBorder="1" applyAlignment="1">
      <alignment horizontal="center" vertical="center" wrapText="1"/>
    </xf>
    <xf numFmtId="178" fontId="4" fillId="0" borderId="50" xfId="23" applyNumberFormat="1" applyBorder="1" applyAlignment="1">
      <alignment horizontal="center" vertical="center" wrapText="1"/>
    </xf>
    <xf numFmtId="0" fontId="8" fillId="4" borderId="35" xfId="18" applyFont="1" applyFill="1" applyBorder="1" applyAlignment="1">
      <alignment horizontal="left" vertical="center" wrapText="1"/>
    </xf>
    <xf numFmtId="0" fontId="8" fillId="4" borderId="0" xfId="18" applyFont="1" applyFill="1" applyBorder="1" applyAlignment="1">
      <alignment horizontal="left" vertical="center" wrapText="1"/>
    </xf>
    <xf numFmtId="0" fontId="8" fillId="4" borderId="61" xfId="18" applyFont="1" applyFill="1" applyBorder="1" applyAlignment="1">
      <alignment horizontal="center" vertical="center"/>
    </xf>
    <xf numFmtId="0" fontId="8" fillId="4" borderId="76" xfId="18" applyFont="1" applyFill="1" applyBorder="1" applyAlignment="1">
      <alignment horizontal="center" vertical="center" shrinkToFit="1"/>
    </xf>
    <xf numFmtId="0" fontId="8" fillId="4" borderId="57" xfId="18" applyFont="1" applyFill="1" applyBorder="1" applyAlignment="1">
      <alignment horizontal="center" vertical="center"/>
    </xf>
    <xf numFmtId="0" fontId="14" fillId="3" borderId="56" xfId="18" applyFont="1" applyFill="1" applyBorder="1" applyAlignment="1">
      <alignment horizontal="center" vertical="center" wrapText="1"/>
    </xf>
    <xf numFmtId="0" fontId="14" fillId="3" borderId="2" xfId="18" applyFont="1" applyFill="1" applyBorder="1" applyAlignment="1">
      <alignment horizontal="center" vertical="center"/>
    </xf>
    <xf numFmtId="38" fontId="14" fillId="0" borderId="22" xfId="22" applyFont="1" applyFill="1" applyBorder="1" applyAlignment="1">
      <alignment horizontal="right" vertical="center" shrinkToFit="1"/>
    </xf>
    <xf numFmtId="0" fontId="8" fillId="3" borderId="2" xfId="0" applyFont="1" applyFill="1" applyBorder="1" applyAlignment="1">
      <alignment horizontal="center" vertical="center"/>
    </xf>
    <xf numFmtId="0" fontId="8" fillId="4" borderId="89" xfId="18" applyFont="1" applyFill="1" applyBorder="1" applyAlignment="1">
      <alignment horizontal="center" vertical="center"/>
    </xf>
    <xf numFmtId="0" fontId="14" fillId="3" borderId="2" xfId="18" applyFont="1" applyFill="1" applyBorder="1" applyAlignment="1">
      <alignment horizontal="center" vertical="center" wrapText="1"/>
    </xf>
    <xf numFmtId="0" fontId="14" fillId="3" borderId="56" xfId="25" applyFont="1" applyFill="1" applyBorder="1" applyAlignment="1">
      <alignment horizontal="center" vertical="center" wrapText="1"/>
    </xf>
    <xf numFmtId="0" fontId="14" fillId="3" borderId="2" xfId="25" applyFont="1" applyFill="1" applyBorder="1" applyAlignment="1">
      <alignment horizontal="center" vertical="center" wrapText="1"/>
    </xf>
    <xf numFmtId="0" fontId="29" fillId="5" borderId="20" xfId="0" applyFont="1" applyFill="1" applyBorder="1" applyAlignment="1">
      <alignment horizontal="center" vertical="center" wrapText="1"/>
    </xf>
    <xf numFmtId="0" fontId="14" fillId="3" borderId="56" xfId="18" applyFont="1" applyFill="1" applyBorder="1" applyAlignment="1">
      <alignment horizontal="center" vertical="center"/>
    </xf>
    <xf numFmtId="38" fontId="8" fillId="0" borderId="22" xfId="22" applyFont="1" applyFill="1" applyBorder="1" applyAlignment="1">
      <alignment horizontal="right" vertical="center"/>
    </xf>
    <xf numFmtId="38" fontId="8" fillId="0" borderId="22" xfId="22" applyFont="1" applyFill="1" applyBorder="1" applyAlignment="1">
      <alignment horizontal="right" vertical="center" shrinkToFit="1"/>
    </xf>
    <xf numFmtId="0" fontId="8" fillId="3" borderId="61" xfId="18" applyFont="1" applyFill="1" applyBorder="1" applyAlignment="1">
      <alignment horizontal="center" vertical="center" wrapText="1"/>
    </xf>
    <xf numFmtId="178" fontId="4" fillId="0" borderId="51" xfId="23" applyNumberFormat="1" applyBorder="1" applyAlignment="1">
      <alignment horizontal="center" vertical="center" wrapText="1"/>
    </xf>
    <xf numFmtId="0" fontId="8" fillId="4" borderId="61" xfId="18" applyFont="1" applyFill="1" applyBorder="1" applyAlignment="1">
      <alignment horizontal="center" vertical="center"/>
    </xf>
    <xf numFmtId="0" fontId="8" fillId="4" borderId="106" xfId="18" applyFont="1" applyFill="1" applyBorder="1" applyAlignment="1">
      <alignment horizontal="center" vertical="center"/>
    </xf>
    <xf numFmtId="0" fontId="8" fillId="4" borderId="57" xfId="18" applyFont="1" applyFill="1" applyBorder="1" applyAlignment="1">
      <alignment vertical="center" shrinkToFit="1"/>
    </xf>
    <xf numFmtId="0" fontId="28" fillId="0" borderId="0" xfId="18" applyFont="1" applyBorder="1" applyAlignment="1">
      <alignment horizontal="center" vertical="center"/>
    </xf>
    <xf numFmtId="0" fontId="28" fillId="0" borderId="0" xfId="18" applyFont="1" applyBorder="1" applyAlignment="1">
      <alignment horizontal="center" vertical="center"/>
    </xf>
    <xf numFmtId="0" fontId="8" fillId="0" borderId="22" xfId="0" applyFont="1" applyFill="1" applyBorder="1" applyAlignment="1">
      <alignment horizontal="left" vertical="center"/>
    </xf>
    <xf numFmtId="0" fontId="8" fillId="0" borderId="30" xfId="0" applyFont="1" applyFill="1" applyBorder="1" applyAlignment="1">
      <alignment horizontal="left" vertical="center"/>
    </xf>
    <xf numFmtId="0" fontId="8" fillId="0" borderId="3" xfId="0" applyFont="1" applyFill="1" applyBorder="1" applyAlignment="1">
      <alignment horizontal="left" vertical="center"/>
    </xf>
    <xf numFmtId="0" fontId="8" fillId="3" borderId="22" xfId="0" applyFont="1" applyFill="1" applyBorder="1" applyAlignment="1">
      <alignment horizontal="left" vertical="center" shrinkToFit="1"/>
    </xf>
    <xf numFmtId="0" fontId="8" fillId="3" borderId="30" xfId="0" applyFont="1" applyFill="1" applyBorder="1" applyAlignment="1">
      <alignment horizontal="left" vertical="center" shrinkToFit="1"/>
    </xf>
    <xf numFmtId="0" fontId="8" fillId="3" borderId="3" xfId="0" applyFont="1" applyFill="1" applyBorder="1" applyAlignment="1">
      <alignment horizontal="left" vertical="center" shrinkToFit="1"/>
    </xf>
    <xf numFmtId="0" fontId="8" fillId="0" borderId="22" xfId="18" applyFont="1" applyBorder="1" applyAlignment="1">
      <alignment horizontal="center" vertical="center"/>
    </xf>
    <xf numFmtId="0" fontId="8" fillId="0" borderId="3" xfId="18" applyFont="1" applyBorder="1" applyAlignment="1">
      <alignment horizontal="center" vertical="center"/>
    </xf>
    <xf numFmtId="0" fontId="8" fillId="3" borderId="22" xfId="18" applyFont="1" applyFill="1" applyBorder="1" applyAlignment="1">
      <alignment horizontal="left" vertical="center" shrinkToFit="1"/>
    </xf>
    <xf numFmtId="0" fontId="8" fillId="3" borderId="30" xfId="18" applyFont="1" applyFill="1" applyBorder="1" applyAlignment="1">
      <alignment horizontal="left" vertical="center" shrinkToFit="1"/>
    </xf>
    <xf numFmtId="0" fontId="8" fillId="3" borderId="3" xfId="18" applyFont="1" applyFill="1" applyBorder="1" applyAlignment="1">
      <alignment horizontal="left" vertical="center" shrinkToFit="1"/>
    </xf>
    <xf numFmtId="179" fontId="8" fillId="4" borderId="18" xfId="18" applyNumberFormat="1" applyFont="1" applyFill="1" applyBorder="1" applyAlignment="1">
      <alignment horizontal="right" vertical="center"/>
    </xf>
    <xf numFmtId="179" fontId="8" fillId="4" borderId="12" xfId="18" applyNumberFormat="1" applyFont="1" applyFill="1" applyBorder="1" applyAlignment="1">
      <alignment horizontal="right" vertical="center"/>
    </xf>
    <xf numFmtId="179" fontId="8" fillId="4" borderId="37" xfId="18" applyNumberFormat="1" applyFont="1" applyFill="1" applyBorder="1" applyAlignment="1">
      <alignment horizontal="right" vertical="center"/>
    </xf>
    <xf numFmtId="179" fontId="8" fillId="4" borderId="38" xfId="18" applyNumberFormat="1" applyFont="1" applyFill="1" applyBorder="1" applyAlignment="1">
      <alignment horizontal="right" vertical="center"/>
    </xf>
    <xf numFmtId="0" fontId="8" fillId="4" borderId="10" xfId="18" applyFont="1" applyFill="1" applyBorder="1" applyAlignment="1">
      <alignment horizontal="center" vertical="center"/>
    </xf>
    <xf numFmtId="0" fontId="8" fillId="4" borderId="88" xfId="18" applyFont="1" applyFill="1" applyBorder="1" applyAlignment="1">
      <alignment horizontal="center" vertical="center"/>
    </xf>
    <xf numFmtId="0" fontId="8" fillId="4" borderId="25" xfId="18" applyFont="1" applyFill="1" applyBorder="1" applyAlignment="1">
      <alignment horizontal="center" vertical="center"/>
    </xf>
    <xf numFmtId="0" fontId="8" fillId="4" borderId="57" xfId="18" applyFont="1" applyFill="1" applyBorder="1" applyAlignment="1">
      <alignment horizontal="center" vertical="center"/>
    </xf>
    <xf numFmtId="0" fontId="22" fillId="4" borderId="80" xfId="18" applyFont="1" applyFill="1" applyBorder="1" applyAlignment="1">
      <alignment horizontal="left" vertical="center" wrapText="1"/>
    </xf>
    <xf numFmtId="0" fontId="22" fillId="4" borderId="81" xfId="18" applyFont="1" applyFill="1" applyBorder="1" applyAlignment="1">
      <alignment horizontal="left" vertical="center" wrapText="1"/>
    </xf>
    <xf numFmtId="0" fontId="22" fillId="4" borderId="82" xfId="18" applyFont="1" applyFill="1" applyBorder="1" applyAlignment="1">
      <alignment horizontal="left" vertical="center" wrapText="1"/>
    </xf>
    <xf numFmtId="0" fontId="22" fillId="4" borderId="83" xfId="18" applyFont="1" applyFill="1" applyBorder="1" applyAlignment="1">
      <alignment horizontal="left" vertical="center" wrapText="1"/>
    </xf>
    <xf numFmtId="0" fontId="22" fillId="4" borderId="84" xfId="18" applyFont="1" applyFill="1" applyBorder="1" applyAlignment="1">
      <alignment horizontal="left" vertical="center" wrapText="1"/>
    </xf>
    <xf numFmtId="0" fontId="22" fillId="4" borderId="85" xfId="18" applyFont="1" applyFill="1" applyBorder="1" applyAlignment="1">
      <alignment horizontal="left" vertical="center" wrapText="1"/>
    </xf>
    <xf numFmtId="0" fontId="22" fillId="4" borderId="81" xfId="18" applyFont="1" applyFill="1" applyBorder="1" applyAlignment="1">
      <alignment horizontal="left" vertical="center"/>
    </xf>
    <xf numFmtId="0" fontId="22" fillId="4" borderId="82" xfId="18" applyFont="1" applyFill="1" applyBorder="1" applyAlignment="1">
      <alignment horizontal="left" vertical="center"/>
    </xf>
    <xf numFmtId="0" fontId="22" fillId="4" borderId="83" xfId="18" applyFont="1" applyFill="1" applyBorder="1" applyAlignment="1">
      <alignment horizontal="left" vertical="center"/>
    </xf>
    <xf numFmtId="0" fontId="22" fillId="4" borderId="86" xfId="18" applyFont="1" applyFill="1" applyBorder="1" applyAlignment="1">
      <alignment horizontal="left" vertical="center"/>
    </xf>
    <xf numFmtId="0" fontId="22" fillId="4" borderId="87" xfId="18" applyFont="1" applyFill="1" applyBorder="1" applyAlignment="1">
      <alignment horizontal="left" vertical="center"/>
    </xf>
    <xf numFmtId="0" fontId="8" fillId="4" borderId="102" xfId="18" applyFont="1" applyFill="1" applyBorder="1" applyAlignment="1">
      <alignment horizontal="center" vertical="center"/>
    </xf>
    <xf numFmtId="0" fontId="8" fillId="4" borderId="8" xfId="18" applyFont="1" applyFill="1" applyBorder="1" applyAlignment="1">
      <alignment horizontal="center" vertical="center"/>
    </xf>
    <xf numFmtId="179" fontId="8" fillId="4" borderId="95" xfId="18" applyNumberFormat="1" applyFont="1" applyFill="1" applyBorder="1" applyAlignment="1">
      <alignment horizontal="right" vertical="center"/>
    </xf>
    <xf numFmtId="179" fontId="8" fillId="4" borderId="103" xfId="18" applyNumberFormat="1" applyFont="1" applyFill="1" applyBorder="1" applyAlignment="1">
      <alignment horizontal="right" vertical="center"/>
    </xf>
    <xf numFmtId="179" fontId="8" fillId="4" borderId="21" xfId="18" applyNumberFormat="1" applyFont="1" applyFill="1" applyBorder="1" applyAlignment="1">
      <alignment horizontal="right" vertical="center"/>
    </xf>
    <xf numFmtId="179" fontId="8" fillId="4" borderId="53" xfId="18" applyNumberFormat="1" applyFont="1" applyFill="1" applyBorder="1" applyAlignment="1">
      <alignment horizontal="right" vertical="center"/>
    </xf>
    <xf numFmtId="0" fontId="8" fillId="4" borderId="104" xfId="18" applyFont="1" applyFill="1" applyBorder="1" applyAlignment="1">
      <alignment horizontal="center" vertical="center"/>
    </xf>
    <xf numFmtId="179" fontId="8" fillId="4" borderId="31" xfId="18" applyNumberFormat="1" applyFont="1" applyFill="1" applyBorder="1" applyAlignment="1">
      <alignment horizontal="right" vertical="center"/>
    </xf>
    <xf numFmtId="179" fontId="8" fillId="4" borderId="99" xfId="18" applyNumberFormat="1" applyFont="1" applyFill="1" applyBorder="1" applyAlignment="1">
      <alignment horizontal="right" vertical="center"/>
    </xf>
    <xf numFmtId="179" fontId="8" fillId="4" borderId="101" xfId="18" applyNumberFormat="1" applyFont="1" applyFill="1" applyBorder="1" applyAlignment="1">
      <alignment horizontal="right" vertical="center"/>
    </xf>
    <xf numFmtId="178" fontId="8" fillId="0" borderId="46" xfId="23" applyNumberFormat="1" applyFont="1" applyFill="1" applyBorder="1" applyAlignment="1">
      <alignment horizontal="center" vertical="center" wrapText="1"/>
    </xf>
    <xf numFmtId="178" fontId="4" fillId="0" borderId="45" xfId="23" applyNumberFormat="1" applyBorder="1" applyAlignment="1">
      <alignment horizontal="center" vertical="center" wrapText="1"/>
    </xf>
    <xf numFmtId="178" fontId="4" fillId="0" borderId="37" xfId="23" applyNumberFormat="1" applyBorder="1" applyAlignment="1">
      <alignment horizontal="center" vertical="center" wrapText="1"/>
    </xf>
    <xf numFmtId="178" fontId="4" fillId="0" borderId="36" xfId="23" applyNumberFormat="1" applyBorder="1" applyAlignment="1">
      <alignment horizontal="center" vertical="center" wrapText="1"/>
    </xf>
    <xf numFmtId="178" fontId="4" fillId="0" borderId="51" xfId="23" applyNumberFormat="1" applyBorder="1" applyAlignment="1">
      <alignment horizontal="center" vertical="center" wrapText="1"/>
    </xf>
    <xf numFmtId="178" fontId="4" fillId="0" borderId="50" xfId="23" applyNumberFormat="1" applyBorder="1" applyAlignment="1">
      <alignment horizontal="center" vertical="center" wrapText="1"/>
    </xf>
    <xf numFmtId="0" fontId="8" fillId="0" borderId="22" xfId="18" applyFont="1" applyFill="1" applyBorder="1" applyAlignment="1">
      <alignment horizontal="left" vertical="center"/>
    </xf>
    <xf numFmtId="0" fontId="8" fillId="0" borderId="30" xfId="18" applyFont="1" applyFill="1" applyBorder="1" applyAlignment="1">
      <alignment horizontal="left" vertical="center"/>
    </xf>
    <xf numFmtId="0" fontId="8" fillId="0" borderId="3" xfId="18" applyFont="1" applyFill="1" applyBorder="1" applyAlignment="1">
      <alignment horizontal="left" vertical="center"/>
    </xf>
    <xf numFmtId="0" fontId="8" fillId="0" borderId="22" xfId="25" applyFont="1" applyBorder="1" applyAlignment="1">
      <alignment horizontal="center" vertical="center" wrapText="1"/>
    </xf>
    <xf numFmtId="0" fontId="8" fillId="0" borderId="3" xfId="25" applyFont="1" applyBorder="1" applyAlignment="1">
      <alignment horizontal="center" vertical="center" wrapText="1"/>
    </xf>
    <xf numFmtId="0" fontId="4" fillId="0" borderId="30" xfId="18" applyFill="1" applyBorder="1" applyAlignment="1">
      <alignment horizontal="left" vertical="center"/>
    </xf>
    <xf numFmtId="0" fontId="4" fillId="0" borderId="3" xfId="18" applyFill="1" applyBorder="1" applyAlignment="1">
      <alignment horizontal="left" vertical="center"/>
    </xf>
    <xf numFmtId="0" fontId="8" fillId="4" borderId="60" xfId="18" applyFont="1" applyFill="1" applyBorder="1" applyAlignment="1">
      <alignment horizontal="center" vertical="center"/>
    </xf>
    <xf numFmtId="0" fontId="8" fillId="4" borderId="61" xfId="18" applyFont="1" applyFill="1" applyBorder="1" applyAlignment="1">
      <alignment horizontal="center" vertical="center"/>
    </xf>
    <xf numFmtId="0" fontId="16" fillId="4" borderId="60" xfId="18" applyFont="1" applyFill="1" applyBorder="1" applyAlignment="1">
      <alignment horizontal="center" vertical="center"/>
    </xf>
    <xf numFmtId="0" fontId="16" fillId="4" borderId="61" xfId="18" applyFont="1" applyFill="1" applyBorder="1" applyAlignment="1">
      <alignment horizontal="center" vertical="center"/>
    </xf>
    <xf numFmtId="0" fontId="8" fillId="0" borderId="90" xfId="18" applyFont="1" applyFill="1" applyBorder="1" applyAlignment="1">
      <alignment horizontal="left" vertical="center"/>
    </xf>
    <xf numFmtId="0" fontId="8" fillId="0" borderId="91" xfId="18" applyFont="1" applyFill="1" applyBorder="1" applyAlignment="1">
      <alignment horizontal="left" vertical="center"/>
    </xf>
    <xf numFmtId="0" fontId="8" fillId="0" borderId="92" xfId="18" applyFont="1" applyFill="1" applyBorder="1" applyAlignment="1">
      <alignment horizontal="left" vertical="center"/>
    </xf>
    <xf numFmtId="0" fontId="8" fillId="3" borderId="90" xfId="18" applyFont="1" applyFill="1" applyBorder="1" applyAlignment="1">
      <alignment horizontal="center" vertical="center" shrinkToFit="1"/>
    </xf>
    <xf numFmtId="0" fontId="8" fillId="3" borderId="91" xfId="18" applyFont="1" applyFill="1" applyBorder="1" applyAlignment="1">
      <alignment horizontal="center" vertical="center" shrinkToFit="1"/>
    </xf>
    <xf numFmtId="0" fontId="8" fillId="3" borderId="92" xfId="18" applyFont="1" applyFill="1" applyBorder="1" applyAlignment="1">
      <alignment horizontal="center" vertical="center" shrinkToFit="1"/>
    </xf>
    <xf numFmtId="0" fontId="8" fillId="0" borderId="90" xfId="18" applyFont="1" applyBorder="1" applyAlignment="1">
      <alignment horizontal="center" vertical="center"/>
    </xf>
    <xf numFmtId="0" fontId="8" fillId="0" borderId="92" xfId="18" applyFont="1" applyBorder="1" applyAlignment="1">
      <alignment horizontal="center" vertical="center"/>
    </xf>
    <xf numFmtId="0" fontId="8" fillId="3" borderId="22" xfId="18" applyFont="1" applyFill="1" applyBorder="1" applyAlignment="1">
      <alignment horizontal="center" vertical="center" shrinkToFit="1"/>
    </xf>
    <xf numFmtId="0" fontId="8" fillId="3" borderId="30" xfId="18" applyFont="1" applyFill="1" applyBorder="1" applyAlignment="1">
      <alignment horizontal="center" vertical="center" shrinkToFit="1"/>
    </xf>
    <xf numFmtId="0" fontId="8" fillId="3" borderId="3" xfId="18" applyFont="1" applyFill="1" applyBorder="1" applyAlignment="1">
      <alignment horizontal="center" vertical="center" shrinkToFit="1"/>
    </xf>
    <xf numFmtId="0" fontId="22" fillId="3" borderId="22" xfId="25" applyFont="1" applyFill="1" applyBorder="1" applyAlignment="1">
      <alignment horizontal="left" vertical="center" wrapText="1" shrinkToFit="1"/>
    </xf>
    <xf numFmtId="0" fontId="22" fillId="3" borderId="30" xfId="25" applyFont="1" applyFill="1" applyBorder="1" applyAlignment="1">
      <alignment horizontal="left" vertical="center" shrinkToFit="1"/>
    </xf>
    <xf numFmtId="0" fontId="22" fillId="3" borderId="3" xfId="25" applyFont="1" applyFill="1" applyBorder="1" applyAlignment="1">
      <alignment horizontal="left" vertical="center" shrinkToFit="1"/>
    </xf>
    <xf numFmtId="0" fontId="22" fillId="3" borderId="22" xfId="18" applyFont="1" applyFill="1" applyBorder="1" applyAlignment="1">
      <alignment horizontal="left" vertical="center" wrapText="1" shrinkToFit="1"/>
    </xf>
    <xf numFmtId="0" fontId="22" fillId="3" borderId="30" xfId="18" applyFont="1" applyFill="1" applyBorder="1" applyAlignment="1">
      <alignment horizontal="left" vertical="center" shrinkToFit="1"/>
    </xf>
    <xf numFmtId="0" fontId="22" fillId="3" borderId="3" xfId="18" applyFont="1" applyFill="1" applyBorder="1" applyAlignment="1">
      <alignment horizontal="left" vertical="center" shrinkToFit="1"/>
    </xf>
    <xf numFmtId="0" fontId="8" fillId="0" borderId="3" xfId="25" applyFont="1" applyBorder="1" applyAlignment="1">
      <alignment horizontal="center" vertical="center"/>
    </xf>
    <xf numFmtId="0" fontId="8" fillId="4" borderId="78" xfId="18" applyFont="1" applyFill="1" applyBorder="1" applyAlignment="1">
      <alignment horizontal="center" vertical="center" shrinkToFit="1"/>
    </xf>
    <xf numFmtId="0" fontId="8" fillId="4" borderId="76" xfId="18" applyFont="1" applyFill="1" applyBorder="1" applyAlignment="1">
      <alignment horizontal="center" vertical="center" shrinkToFit="1"/>
    </xf>
    <xf numFmtId="0" fontId="8" fillId="4" borderId="26" xfId="18" applyFont="1" applyFill="1" applyBorder="1" applyAlignment="1">
      <alignment horizontal="center" vertical="center" shrinkToFit="1"/>
    </xf>
    <xf numFmtId="0" fontId="7" fillId="4" borderId="2" xfId="18" applyFont="1" applyFill="1" applyBorder="1" applyAlignment="1">
      <alignment horizontal="center" vertical="center" wrapText="1" shrinkToFit="1"/>
    </xf>
    <xf numFmtId="0" fontId="7" fillId="4" borderId="2" xfId="18" applyFont="1" applyFill="1" applyBorder="1" applyAlignment="1">
      <alignment horizontal="center" vertical="center" shrinkToFit="1"/>
    </xf>
    <xf numFmtId="0" fontId="8" fillId="0" borderId="2" xfId="18" applyFont="1" applyFill="1" applyBorder="1" applyAlignment="1">
      <alignment horizontal="left" vertical="center"/>
    </xf>
    <xf numFmtId="0" fontId="4" fillId="0" borderId="2" xfId="18" applyFont="1" applyFill="1" applyBorder="1" applyAlignment="1">
      <alignment horizontal="left" vertical="center"/>
    </xf>
    <xf numFmtId="0" fontId="8" fillId="3" borderId="2" xfId="18" applyFont="1" applyFill="1" applyBorder="1" applyAlignment="1">
      <alignment horizontal="center" vertical="center" shrinkToFit="1"/>
    </xf>
    <xf numFmtId="0" fontId="16" fillId="0" borderId="2" xfId="18" applyFont="1" applyBorder="1" applyAlignment="1">
      <alignment horizontal="center" vertical="center"/>
    </xf>
    <xf numFmtId="0" fontId="8" fillId="0" borderId="61" xfId="18" applyFont="1" applyFill="1" applyBorder="1" applyAlignment="1">
      <alignment horizontal="left" vertical="center"/>
    </xf>
    <xf numFmtId="0" fontId="4" fillId="0" borderId="61" xfId="18" applyFont="1" applyFill="1" applyBorder="1" applyAlignment="1">
      <alignment horizontal="left" vertical="center"/>
    </xf>
    <xf numFmtId="0" fontId="22" fillId="3" borderId="61" xfId="18" applyFont="1" applyFill="1" applyBorder="1" applyAlignment="1">
      <alignment horizontal="center" vertical="center" shrinkToFit="1"/>
    </xf>
    <xf numFmtId="0" fontId="8" fillId="0" borderId="22" xfId="25" applyFont="1" applyFill="1" applyBorder="1" applyAlignment="1">
      <alignment horizontal="left" vertical="center"/>
    </xf>
    <xf numFmtId="0" fontId="8" fillId="0" borderId="30" xfId="25" applyFont="1" applyFill="1" applyBorder="1" applyAlignment="1">
      <alignment horizontal="left" vertical="center"/>
    </xf>
    <xf numFmtId="0" fontId="8" fillId="0" borderId="3" xfId="25" applyFont="1" applyFill="1" applyBorder="1" applyAlignment="1">
      <alignment horizontal="left" vertical="center"/>
    </xf>
    <xf numFmtId="0" fontId="4" fillId="4" borderId="60" xfId="18" applyFont="1" applyFill="1" applyBorder="1" applyAlignment="1">
      <alignment horizontal="center" vertical="center"/>
    </xf>
    <xf numFmtId="0" fontId="4" fillId="4" borderId="61" xfId="18" applyFont="1" applyFill="1" applyBorder="1" applyAlignment="1">
      <alignment horizontal="center" vertical="center"/>
    </xf>
    <xf numFmtId="0" fontId="16" fillId="0" borderId="61" xfId="18" applyFont="1" applyBorder="1" applyAlignment="1">
      <alignment horizontal="center" vertical="center"/>
    </xf>
    <xf numFmtId="0" fontId="22" fillId="4" borderId="2" xfId="18" applyFont="1" applyFill="1" applyBorder="1" applyAlignment="1">
      <alignment horizontal="center" vertical="center" wrapText="1"/>
    </xf>
    <xf numFmtId="0" fontId="22" fillId="3" borderId="2" xfId="18" applyFont="1" applyFill="1" applyBorder="1" applyAlignment="1">
      <alignment horizontal="center" vertical="center" wrapText="1"/>
    </xf>
    <xf numFmtId="0" fontId="8" fillId="4" borderId="2" xfId="18" applyFont="1" applyFill="1" applyBorder="1" applyAlignment="1">
      <alignment horizontal="center" vertical="center"/>
    </xf>
    <xf numFmtId="0" fontId="4" fillId="4" borderId="2" xfId="18" applyFont="1" applyFill="1" applyBorder="1" applyAlignment="1">
      <alignment horizontal="center" vertical="center"/>
    </xf>
    <xf numFmtId="0" fontId="16" fillId="4" borderId="2" xfId="18" applyFont="1" applyFill="1" applyBorder="1" applyAlignment="1">
      <alignment horizontal="center" vertical="center"/>
    </xf>
    <xf numFmtId="0" fontId="7" fillId="4" borderId="60" xfId="18" applyFont="1" applyFill="1" applyBorder="1" applyAlignment="1">
      <alignment horizontal="center" vertical="center" wrapText="1" shrinkToFit="1"/>
    </xf>
    <xf numFmtId="0" fontId="7" fillId="4" borderId="61" xfId="18" applyFont="1" applyFill="1" applyBorder="1" applyAlignment="1">
      <alignment horizontal="center" vertical="center" shrinkToFit="1"/>
    </xf>
    <xf numFmtId="0" fontId="22" fillId="4" borderId="60" xfId="18" applyFont="1" applyFill="1" applyBorder="1" applyAlignment="1">
      <alignment horizontal="center" vertical="center" wrapText="1"/>
    </xf>
    <xf numFmtId="0" fontId="22" fillId="4" borderId="61" xfId="18" applyFont="1" applyFill="1" applyBorder="1" applyAlignment="1">
      <alignment horizontal="center" vertical="center" wrapText="1"/>
    </xf>
    <xf numFmtId="0" fontId="8" fillId="0" borderId="43" xfId="18" applyFont="1" applyFill="1" applyBorder="1" applyAlignment="1">
      <alignment horizontal="left" vertical="center"/>
    </xf>
    <xf numFmtId="0" fontId="8" fillId="0" borderId="44" xfId="18" applyFont="1" applyFill="1" applyBorder="1" applyAlignment="1">
      <alignment horizontal="left" vertical="center"/>
    </xf>
    <xf numFmtId="0" fontId="8" fillId="0" borderId="45" xfId="18" applyFont="1" applyFill="1" applyBorder="1" applyAlignment="1">
      <alignment horizontal="left" vertical="center"/>
    </xf>
    <xf numFmtId="0" fontId="8" fillId="0" borderId="47" xfId="18" applyFont="1" applyFill="1" applyBorder="1" applyAlignment="1">
      <alignment horizontal="left" vertical="center"/>
    </xf>
    <xf numFmtId="0" fontId="8" fillId="0" borderId="0" xfId="18" applyFont="1" applyFill="1" applyBorder="1" applyAlignment="1">
      <alignment horizontal="left" vertical="center"/>
    </xf>
    <xf numFmtId="0" fontId="8" fillId="0" borderId="36" xfId="18" applyFont="1" applyFill="1" applyBorder="1" applyAlignment="1">
      <alignment horizontal="left" vertical="center"/>
    </xf>
    <xf numFmtId="0" fontId="13" fillId="4" borderId="15" xfId="18" applyFont="1" applyFill="1" applyBorder="1" applyAlignment="1">
      <alignment horizontal="left" vertical="center"/>
    </xf>
    <xf numFmtId="0" fontId="13" fillId="4" borderId="16" xfId="18" applyFont="1" applyFill="1" applyBorder="1" applyAlignment="1">
      <alignment horizontal="left" vertical="center"/>
    </xf>
    <xf numFmtId="0" fontId="13" fillId="4" borderId="17" xfId="18" applyFont="1" applyFill="1" applyBorder="1" applyAlignment="1">
      <alignment horizontal="left" vertical="center"/>
    </xf>
    <xf numFmtId="0" fontId="16" fillId="0" borderId="22" xfId="18" applyFont="1" applyBorder="1" applyAlignment="1">
      <alignment horizontal="center" vertical="center"/>
    </xf>
    <xf numFmtId="0" fontId="16" fillId="0" borderId="3" xfId="18" applyFont="1" applyBorder="1" applyAlignment="1">
      <alignment horizontal="center" vertical="center"/>
    </xf>
    <xf numFmtId="0" fontId="7" fillId="4" borderId="28" xfId="18" applyFont="1" applyFill="1" applyBorder="1" applyAlignment="1">
      <alignment horizontal="center" vertical="center" wrapText="1" shrinkToFit="1"/>
    </xf>
    <xf numFmtId="0" fontId="7" fillId="4" borderId="19" xfId="18" applyFont="1" applyFill="1" applyBorder="1" applyAlignment="1">
      <alignment horizontal="center" vertical="center" shrinkToFit="1"/>
    </xf>
    <xf numFmtId="0" fontId="8" fillId="4" borderId="35" xfId="18" applyFont="1" applyFill="1" applyBorder="1" applyAlignment="1">
      <alignment horizontal="center" vertical="center" wrapText="1"/>
    </xf>
    <xf numFmtId="0" fontId="8" fillId="4" borderId="0" xfId="18" applyFont="1" applyFill="1" applyBorder="1" applyAlignment="1">
      <alignment horizontal="center" vertical="center"/>
    </xf>
    <xf numFmtId="0" fontId="8" fillId="4" borderId="38" xfId="18" applyFont="1" applyFill="1" applyBorder="1" applyAlignment="1">
      <alignment horizontal="center" vertical="center"/>
    </xf>
    <xf numFmtId="0" fontId="8" fillId="4" borderId="54" xfId="18" applyFont="1" applyFill="1" applyBorder="1" applyAlignment="1">
      <alignment horizontal="center" vertical="center"/>
    </xf>
    <xf numFmtId="0" fontId="8" fillId="4" borderId="33" xfId="18" applyFont="1" applyFill="1" applyBorder="1" applyAlignment="1">
      <alignment horizontal="center" vertical="center"/>
    </xf>
    <xf numFmtId="0" fontId="8" fillId="4" borderId="53" xfId="18" applyFont="1" applyFill="1" applyBorder="1" applyAlignment="1">
      <alignment horizontal="center" vertical="center"/>
    </xf>
    <xf numFmtId="0" fontId="22" fillId="3" borderId="22" xfId="18" applyFont="1" applyFill="1" applyBorder="1" applyAlignment="1">
      <alignment horizontal="left" vertical="top" wrapText="1" shrinkToFit="1"/>
    </xf>
    <xf numFmtId="0" fontId="22" fillId="3" borderId="30" xfId="18" applyFont="1" applyFill="1" applyBorder="1" applyAlignment="1">
      <alignment horizontal="left" vertical="top" shrinkToFit="1"/>
    </xf>
    <xf numFmtId="0" fontId="22" fillId="3" borderId="3" xfId="18" applyFont="1" applyFill="1" applyBorder="1" applyAlignment="1">
      <alignment horizontal="left" vertical="top" shrinkToFit="1"/>
    </xf>
    <xf numFmtId="178" fontId="8" fillId="0" borderId="37" xfId="23" applyNumberFormat="1" applyFont="1" applyFill="1" applyBorder="1" applyAlignment="1">
      <alignment horizontal="center" vertical="center" wrapText="1"/>
    </xf>
    <xf numFmtId="178" fontId="8" fillId="0" borderId="36" xfId="23" applyNumberFormat="1" applyFont="1" applyFill="1" applyBorder="1" applyAlignment="1">
      <alignment horizontal="center" vertical="center" wrapText="1"/>
    </xf>
    <xf numFmtId="0" fontId="8" fillId="3" borderId="22" xfId="52" applyFont="1" applyFill="1" applyBorder="1" applyAlignment="1">
      <alignment horizontal="left" vertical="center" shrinkToFit="1"/>
    </xf>
    <xf numFmtId="0" fontId="8" fillId="3" borderId="30" xfId="52" applyFont="1" applyFill="1" applyBorder="1" applyAlignment="1">
      <alignment horizontal="left" vertical="center" shrinkToFit="1"/>
    </xf>
    <xf numFmtId="0" fontId="8" fillId="3" borderId="3" xfId="52" applyFont="1" applyFill="1" applyBorder="1" applyAlignment="1">
      <alignment horizontal="left" vertical="center" shrinkToFit="1"/>
    </xf>
    <xf numFmtId="0" fontId="8" fillId="4" borderId="64" xfId="18" applyFont="1" applyFill="1" applyBorder="1" applyAlignment="1">
      <alignment horizontal="center" vertical="center"/>
    </xf>
    <xf numFmtId="0" fontId="8" fillId="4" borderId="66" xfId="18" applyFont="1" applyFill="1" applyBorder="1" applyAlignment="1">
      <alignment horizontal="center" vertical="center"/>
    </xf>
    <xf numFmtId="0" fontId="8" fillId="4" borderId="28" xfId="18" applyFont="1" applyFill="1" applyBorder="1" applyAlignment="1">
      <alignment horizontal="center" vertical="center"/>
    </xf>
    <xf numFmtId="0" fontId="4" fillId="4" borderId="40" xfId="18" applyFill="1" applyBorder="1" applyAlignment="1">
      <alignment horizontal="center" vertical="center"/>
    </xf>
    <xf numFmtId="0" fontId="4" fillId="4" borderId="29" xfId="18" applyFill="1" applyBorder="1" applyAlignment="1">
      <alignment horizontal="center" vertical="center"/>
    </xf>
    <xf numFmtId="0" fontId="4" fillId="4" borderId="19" xfId="18" applyFill="1" applyBorder="1" applyAlignment="1">
      <alignment horizontal="center" vertical="center"/>
    </xf>
    <xf numFmtId="0" fontId="4" fillId="4" borderId="4" xfId="18" applyFill="1" applyBorder="1" applyAlignment="1">
      <alignment horizontal="center" vertical="center"/>
    </xf>
    <xf numFmtId="0" fontId="4" fillId="4" borderId="20" xfId="18" applyFill="1" applyBorder="1" applyAlignment="1">
      <alignment horizontal="center" vertical="center"/>
    </xf>
    <xf numFmtId="0" fontId="8" fillId="4" borderId="40" xfId="18" applyFont="1" applyFill="1" applyBorder="1" applyAlignment="1">
      <alignment horizontal="center" vertical="center"/>
    </xf>
    <xf numFmtId="0" fontId="8" fillId="4" borderId="29" xfId="18" applyFont="1" applyFill="1" applyBorder="1" applyAlignment="1">
      <alignment horizontal="center" vertical="center"/>
    </xf>
    <xf numFmtId="0" fontId="8" fillId="4" borderId="19" xfId="18" applyFont="1" applyFill="1" applyBorder="1" applyAlignment="1">
      <alignment horizontal="center" vertical="center"/>
    </xf>
    <xf numFmtId="0" fontId="8" fillId="4" borderId="4" xfId="18" applyFont="1" applyFill="1" applyBorder="1" applyAlignment="1">
      <alignment horizontal="center" vertical="center"/>
    </xf>
    <xf numFmtId="0" fontId="8" fillId="4" borderId="20" xfId="18" applyFont="1" applyFill="1" applyBorder="1" applyAlignment="1">
      <alignment horizontal="center" vertical="center"/>
    </xf>
    <xf numFmtId="0" fontId="16" fillId="4" borderId="28" xfId="18" applyFont="1" applyFill="1" applyBorder="1" applyAlignment="1">
      <alignment horizontal="center" vertical="center"/>
    </xf>
    <xf numFmtId="0" fontId="16" fillId="4" borderId="29" xfId="18" applyFont="1" applyFill="1" applyBorder="1" applyAlignment="1">
      <alignment horizontal="center" vertical="center"/>
    </xf>
    <xf numFmtId="0" fontId="16" fillId="4" borderId="19" xfId="18" applyFont="1" applyFill="1" applyBorder="1" applyAlignment="1">
      <alignment horizontal="center" vertical="center"/>
    </xf>
    <xf numFmtId="0" fontId="16" fillId="4" borderId="20" xfId="18" applyFont="1" applyFill="1" applyBorder="1" applyAlignment="1">
      <alignment horizontal="center" vertical="center"/>
    </xf>
    <xf numFmtId="0" fontId="14" fillId="0" borderId="22" xfId="18" applyFont="1" applyFill="1" applyBorder="1" applyAlignment="1">
      <alignment horizontal="left" vertical="center"/>
    </xf>
    <xf numFmtId="0" fontId="14" fillId="0" borderId="30" xfId="18" applyFont="1" applyFill="1" applyBorder="1" applyAlignment="1">
      <alignment horizontal="left" vertical="center"/>
    </xf>
    <xf numFmtId="0" fontId="14" fillId="0" borderId="3" xfId="18" applyFont="1" applyFill="1" applyBorder="1" applyAlignment="1">
      <alignment horizontal="left" vertical="center"/>
    </xf>
    <xf numFmtId="0" fontId="14" fillId="3" borderId="22" xfId="18" applyFont="1" applyFill="1" applyBorder="1" applyAlignment="1">
      <alignment horizontal="left" vertical="center" shrinkToFit="1"/>
    </xf>
    <xf numFmtId="0" fontId="14" fillId="3" borderId="30" xfId="18" applyFont="1" applyFill="1" applyBorder="1" applyAlignment="1">
      <alignment horizontal="left" vertical="center" shrinkToFit="1"/>
    </xf>
    <xf numFmtId="0" fontId="14" fillId="3" borderId="3" xfId="18" applyFont="1" applyFill="1" applyBorder="1" applyAlignment="1">
      <alignment horizontal="left" vertical="center" shrinkToFit="1"/>
    </xf>
    <xf numFmtId="179" fontId="8" fillId="4" borderId="105" xfId="18" applyNumberFormat="1" applyFont="1" applyFill="1" applyBorder="1" applyAlignment="1">
      <alignment horizontal="right" vertical="center"/>
    </xf>
    <xf numFmtId="179" fontId="8" fillId="4" borderId="35" xfId="18" applyNumberFormat="1" applyFont="1" applyFill="1" applyBorder="1" applyAlignment="1">
      <alignment horizontal="right" vertical="center"/>
    </xf>
    <xf numFmtId="179" fontId="8" fillId="4" borderId="54" xfId="18" applyNumberFormat="1" applyFont="1" applyFill="1" applyBorder="1" applyAlignment="1">
      <alignment horizontal="right" vertical="center"/>
    </xf>
    <xf numFmtId="0" fontId="14" fillId="0" borderId="22" xfId="18" applyFont="1" applyBorder="1" applyAlignment="1">
      <alignment horizontal="center" vertical="center"/>
    </xf>
    <xf numFmtId="0" fontId="14" fillId="0" borderId="3" xfId="18" applyFont="1" applyBorder="1" applyAlignment="1">
      <alignment horizontal="center" vertical="center"/>
    </xf>
    <xf numFmtId="0" fontId="15" fillId="4" borderId="24" xfId="18" applyFont="1" applyFill="1" applyBorder="1" applyAlignment="1">
      <alignment horizontal="center" vertical="center" wrapText="1"/>
    </xf>
    <xf numFmtId="0" fontId="15" fillId="4" borderId="56" xfId="18" applyFont="1" applyFill="1" applyBorder="1" applyAlignment="1">
      <alignment horizontal="center" vertical="center" wrapText="1"/>
    </xf>
    <xf numFmtId="0" fontId="8" fillId="3" borderId="31" xfId="18" applyFont="1" applyFill="1" applyBorder="1" applyAlignment="1">
      <alignment horizontal="center" vertical="center"/>
    </xf>
    <xf numFmtId="0" fontId="8" fillId="3" borderId="23" xfId="18" applyFont="1" applyFill="1" applyBorder="1" applyAlignment="1">
      <alignment horizontal="center" vertical="center"/>
    </xf>
    <xf numFmtId="0" fontId="8" fillId="4" borderId="31" xfId="18" applyFont="1" applyFill="1" applyBorder="1" applyAlignment="1">
      <alignment horizontal="center" vertical="center"/>
    </xf>
    <xf numFmtId="0" fontId="8" fillId="4" borderId="23" xfId="18" applyFont="1" applyFill="1" applyBorder="1" applyAlignment="1">
      <alignment horizontal="center" vertical="center"/>
    </xf>
    <xf numFmtId="0" fontId="4" fillId="0" borderId="35" xfId="18" applyBorder="1" applyAlignment="1">
      <alignment horizontal="center" vertical="center"/>
    </xf>
    <xf numFmtId="0" fontId="4" fillId="0" borderId="36" xfId="18" applyBorder="1" applyAlignment="1">
      <alignment horizontal="center" vertical="center"/>
    </xf>
    <xf numFmtId="0" fontId="4" fillId="0" borderId="6" xfId="18" applyBorder="1" applyAlignment="1">
      <alignment horizontal="center" vertical="center"/>
    </xf>
    <xf numFmtId="0" fontId="4" fillId="0" borderId="20" xfId="18" applyBorder="1" applyAlignment="1">
      <alignment horizontal="center" vertical="center"/>
    </xf>
    <xf numFmtId="0" fontId="8" fillId="4" borderId="18" xfId="18" applyFont="1" applyFill="1" applyBorder="1" applyAlignment="1">
      <alignment vertical="center"/>
    </xf>
    <xf numFmtId="0" fontId="4" fillId="0" borderId="34" xfId="18" applyBorder="1" applyAlignment="1">
      <alignment vertical="center"/>
    </xf>
    <xf numFmtId="0" fontId="4" fillId="0" borderId="37" xfId="18" applyBorder="1" applyAlignment="1">
      <alignment vertical="center"/>
    </xf>
    <xf numFmtId="0" fontId="4" fillId="0" borderId="0" xfId="18" applyBorder="1" applyAlignment="1">
      <alignment vertical="center"/>
    </xf>
    <xf numFmtId="0" fontId="4" fillId="0" borderId="19" xfId="18" applyBorder="1" applyAlignment="1">
      <alignment vertical="center"/>
    </xf>
    <xf numFmtId="0" fontId="4" fillId="0" borderId="4" xfId="18" applyBorder="1" applyAlignment="1">
      <alignment vertical="center"/>
    </xf>
    <xf numFmtId="0" fontId="8" fillId="4" borderId="18" xfId="18" applyFont="1" applyFill="1" applyBorder="1" applyAlignment="1">
      <alignment horizontal="center" vertical="center"/>
    </xf>
    <xf numFmtId="0" fontId="4" fillId="0" borderId="37" xfId="18" applyBorder="1" applyAlignment="1">
      <alignment horizontal="center" vertical="center"/>
    </xf>
    <xf numFmtId="0" fontId="4" fillId="0" borderId="19" xfId="18" applyBorder="1" applyAlignment="1">
      <alignment horizontal="center" vertical="center"/>
    </xf>
    <xf numFmtId="0" fontId="8" fillId="4" borderId="18" xfId="18" applyFont="1" applyFill="1" applyBorder="1" applyAlignment="1">
      <alignment vertical="center" wrapText="1"/>
    </xf>
    <xf numFmtId="0" fontId="4" fillId="0" borderId="34" xfId="18" applyBorder="1" applyAlignment="1">
      <alignment vertical="center" wrapText="1"/>
    </xf>
    <xf numFmtId="0" fontId="4" fillId="0" borderId="12" xfId="18" applyBorder="1" applyAlignment="1">
      <alignment vertical="center" wrapText="1"/>
    </xf>
    <xf numFmtId="0" fontId="4" fillId="0" borderId="37" xfId="18" applyBorder="1" applyAlignment="1">
      <alignment vertical="center" wrapText="1"/>
    </xf>
    <xf numFmtId="0" fontId="4" fillId="0" borderId="0" xfId="18" applyBorder="1" applyAlignment="1">
      <alignment vertical="center" wrapText="1"/>
    </xf>
    <xf numFmtId="0" fontId="4" fillId="0" borderId="38" xfId="18" applyBorder="1" applyAlignment="1">
      <alignment vertical="center" wrapText="1"/>
    </xf>
    <xf numFmtId="0" fontId="4" fillId="0" borderId="19" xfId="18" applyBorder="1" applyAlignment="1">
      <alignment vertical="center" wrapText="1"/>
    </xf>
    <xf numFmtId="0" fontId="4" fillId="0" borderId="4" xfId="18" applyBorder="1" applyAlignment="1">
      <alignment vertical="center" wrapText="1"/>
    </xf>
    <xf numFmtId="0" fontId="4" fillId="0" borderId="7" xfId="18" applyBorder="1" applyAlignment="1">
      <alignment vertical="center" wrapText="1"/>
    </xf>
    <xf numFmtId="0" fontId="8" fillId="4" borderId="22" xfId="18" applyFont="1" applyFill="1" applyBorder="1" applyAlignment="1">
      <alignment horizontal="center" vertical="center"/>
    </xf>
    <xf numFmtId="0" fontId="8" fillId="4" borderId="30" xfId="18" applyFont="1" applyFill="1" applyBorder="1" applyAlignment="1">
      <alignment horizontal="center" vertical="center"/>
    </xf>
    <xf numFmtId="0" fontId="8" fillId="4" borderId="3" xfId="18" applyFont="1" applyFill="1" applyBorder="1" applyAlignment="1">
      <alignment horizontal="center" vertical="center"/>
    </xf>
    <xf numFmtId="0" fontId="8" fillId="4" borderId="41" xfId="18" applyFont="1" applyFill="1" applyBorder="1" applyAlignment="1">
      <alignment horizontal="center" vertical="center"/>
    </xf>
    <xf numFmtId="0" fontId="8" fillId="4" borderId="37" xfId="18" applyFont="1" applyFill="1" applyBorder="1" applyAlignment="1">
      <alignment horizontal="center" vertical="center"/>
    </xf>
    <xf numFmtId="0" fontId="8" fillId="4" borderId="7" xfId="18" applyFont="1" applyFill="1" applyBorder="1" applyAlignment="1">
      <alignment horizontal="center" vertical="center"/>
    </xf>
    <xf numFmtId="0" fontId="8" fillId="4" borderId="97" xfId="18" applyFont="1" applyFill="1" applyBorder="1" applyAlignment="1">
      <alignment horizontal="center" vertical="center"/>
    </xf>
    <xf numFmtId="0" fontId="8" fillId="4" borderId="98" xfId="18" applyFont="1" applyFill="1" applyBorder="1" applyAlignment="1">
      <alignment horizontal="center" vertical="center"/>
    </xf>
    <xf numFmtId="0" fontId="8" fillId="4" borderId="39" xfId="18" applyFont="1" applyFill="1" applyBorder="1" applyAlignment="1">
      <alignment horizontal="center" vertical="center"/>
    </xf>
    <xf numFmtId="0" fontId="8" fillId="4" borderId="0" xfId="18" applyFont="1" applyFill="1" applyBorder="1" applyAlignment="1">
      <alignment vertical="center" wrapText="1"/>
    </xf>
    <xf numFmtId="0" fontId="8" fillId="4" borderId="39" xfId="18" applyFont="1" applyFill="1" applyBorder="1" applyAlignment="1">
      <alignment horizontal="left" vertical="center" wrapText="1"/>
    </xf>
    <xf numFmtId="0" fontId="8" fillId="4" borderId="30" xfId="18" applyFont="1" applyFill="1" applyBorder="1" applyAlignment="1">
      <alignment horizontal="left" vertical="center" wrapText="1"/>
    </xf>
    <xf numFmtId="0" fontId="8" fillId="4" borderId="3" xfId="18" applyFont="1" applyFill="1" applyBorder="1" applyAlignment="1">
      <alignment horizontal="left" vertical="center" wrapText="1"/>
    </xf>
    <xf numFmtId="0" fontId="8" fillId="0" borderId="22" xfId="0" applyFont="1" applyBorder="1" applyAlignment="1">
      <alignment horizontal="left" vertical="center"/>
    </xf>
    <xf numFmtId="0" fontId="8" fillId="0" borderId="30" xfId="0" applyFont="1" applyBorder="1" applyAlignment="1">
      <alignment horizontal="left" vertical="center"/>
    </xf>
    <xf numFmtId="0" fontId="8" fillId="0" borderId="3" xfId="0" applyFont="1" applyBorder="1" applyAlignment="1">
      <alignment horizontal="left" vertical="center"/>
    </xf>
    <xf numFmtId="0" fontId="8" fillId="0" borderId="43" xfId="18" applyFont="1" applyFill="1" applyBorder="1" applyAlignment="1">
      <alignment horizontal="left" vertical="center" wrapText="1"/>
    </xf>
    <xf numFmtId="0" fontId="8" fillId="0" borderId="44" xfId="18" applyFont="1" applyFill="1" applyBorder="1" applyAlignment="1">
      <alignment horizontal="left" vertical="center" wrapText="1"/>
    </xf>
    <xf numFmtId="0" fontId="8" fillId="0" borderId="45" xfId="18" applyFont="1" applyFill="1" applyBorder="1" applyAlignment="1">
      <alignment horizontal="left" vertical="center" wrapText="1"/>
    </xf>
    <xf numFmtId="0" fontId="8" fillId="0" borderId="47" xfId="18" applyFont="1" applyFill="1" applyBorder="1" applyAlignment="1">
      <alignment horizontal="left" vertical="center" wrapText="1"/>
    </xf>
    <xf numFmtId="0" fontId="8" fillId="0" borderId="0" xfId="18" applyFont="1" applyFill="1" applyBorder="1" applyAlignment="1">
      <alignment horizontal="left" vertical="center" wrapText="1"/>
    </xf>
    <xf numFmtId="0" fontId="8" fillId="0" borderId="36" xfId="18" applyFont="1" applyFill="1" applyBorder="1" applyAlignment="1">
      <alignment horizontal="left" vertical="center" wrapText="1"/>
    </xf>
    <xf numFmtId="0" fontId="8" fillId="4" borderId="34" xfId="18" applyFont="1" applyFill="1" applyBorder="1" applyAlignment="1">
      <alignment horizontal="center" vertical="center"/>
    </xf>
    <xf numFmtId="0" fontId="8" fillId="4" borderId="12" xfId="18" applyFont="1" applyFill="1" applyBorder="1" applyAlignment="1">
      <alignment horizontal="center" vertical="center"/>
    </xf>
    <xf numFmtId="0" fontId="8" fillId="4" borderId="35" xfId="18" applyFont="1" applyFill="1" applyBorder="1" applyAlignment="1">
      <alignment horizontal="center" vertical="center"/>
    </xf>
    <xf numFmtId="0" fontId="8" fillId="4" borderId="31" xfId="18" applyFont="1" applyFill="1" applyBorder="1" applyAlignment="1">
      <alignment horizontal="center" vertical="center" wrapText="1"/>
    </xf>
    <xf numFmtId="0" fontId="8" fillId="4" borderId="99" xfId="18" applyFont="1" applyFill="1" applyBorder="1" applyAlignment="1">
      <alignment horizontal="center" vertical="center"/>
    </xf>
    <xf numFmtId="0" fontId="8" fillId="4" borderId="100" xfId="18" applyFont="1" applyFill="1" applyBorder="1" applyAlignment="1">
      <alignment horizontal="center" vertical="center"/>
    </xf>
    <xf numFmtId="0" fontId="8" fillId="4" borderId="101" xfId="18" applyFont="1" applyFill="1" applyBorder="1" applyAlignment="1">
      <alignment horizontal="center" vertical="center"/>
    </xf>
    <xf numFmtId="178" fontId="8" fillId="0" borderId="46" xfId="18" quotePrefix="1" applyNumberFormat="1" applyFont="1" applyFill="1" applyBorder="1" applyAlignment="1">
      <alignment horizontal="center" vertical="center" wrapText="1"/>
    </xf>
    <xf numFmtId="178" fontId="8" fillId="0" borderId="45" xfId="18" quotePrefix="1" applyNumberFormat="1" applyFont="1" applyFill="1" applyBorder="1" applyAlignment="1">
      <alignment horizontal="center" vertical="center" wrapText="1"/>
    </xf>
    <xf numFmtId="178" fontId="8" fillId="0" borderId="37" xfId="18" quotePrefix="1" applyNumberFormat="1" applyFont="1" applyFill="1" applyBorder="1" applyAlignment="1">
      <alignment horizontal="center" vertical="center" wrapText="1"/>
    </xf>
    <xf numFmtId="178" fontId="8" fillId="0" borderId="36" xfId="18" quotePrefix="1" applyNumberFormat="1" applyFont="1" applyFill="1" applyBorder="1" applyAlignment="1">
      <alignment horizontal="center" vertical="center" wrapText="1"/>
    </xf>
    <xf numFmtId="178" fontId="8" fillId="0" borderId="51" xfId="18" quotePrefix="1" applyNumberFormat="1" applyFont="1" applyFill="1" applyBorder="1" applyAlignment="1">
      <alignment horizontal="center" vertical="center" wrapText="1"/>
    </xf>
    <xf numFmtId="178" fontId="8" fillId="0" borderId="50" xfId="18" quotePrefix="1" applyNumberFormat="1" applyFont="1" applyFill="1" applyBorder="1" applyAlignment="1">
      <alignment horizontal="center" vertical="center" wrapText="1"/>
    </xf>
    <xf numFmtId="178" fontId="8" fillId="0" borderId="21" xfId="18" quotePrefix="1" applyNumberFormat="1" applyFont="1" applyFill="1" applyBorder="1" applyAlignment="1">
      <alignment horizontal="center" vertical="center" wrapText="1"/>
    </xf>
    <xf numFmtId="178" fontId="8" fillId="0" borderId="52" xfId="18" quotePrefix="1" applyNumberFormat="1" applyFont="1" applyFill="1" applyBorder="1" applyAlignment="1">
      <alignment horizontal="center" vertical="center" wrapText="1"/>
    </xf>
    <xf numFmtId="178" fontId="8" fillId="0" borderId="93" xfId="23" applyNumberFormat="1" applyFont="1" applyFill="1" applyBorder="1" applyAlignment="1">
      <alignment horizontal="center" vertical="center" wrapText="1"/>
    </xf>
    <xf numFmtId="178" fontId="8" fillId="0" borderId="94" xfId="23" applyNumberFormat="1" applyFont="1" applyFill="1" applyBorder="1" applyAlignment="1">
      <alignment horizontal="center" vertical="center" wrapText="1"/>
    </xf>
    <xf numFmtId="178" fontId="8" fillId="0" borderId="45" xfId="23" applyNumberFormat="1" applyFont="1" applyFill="1" applyBorder="1" applyAlignment="1">
      <alignment horizontal="center" vertical="center" wrapText="1"/>
    </xf>
    <xf numFmtId="178" fontId="8" fillId="0" borderId="95" xfId="23" applyNumberFormat="1" applyFont="1" applyFill="1" applyBorder="1" applyAlignment="1">
      <alignment horizontal="center" vertical="center" wrapText="1"/>
    </xf>
    <xf numFmtId="178" fontId="8" fillId="0" borderId="96" xfId="23" applyNumberFormat="1" applyFont="1" applyFill="1" applyBorder="1" applyAlignment="1">
      <alignment horizontal="center" vertical="center" wrapText="1"/>
    </xf>
  </cellXfs>
  <cellStyles count="53">
    <cellStyle name="Normal" xfId="52"/>
    <cellStyle name="パーセント" xfId="23" builtinId="5"/>
    <cellStyle name="金額" xfId="1"/>
    <cellStyle name="金額 2" xfId="46"/>
    <cellStyle name="桁区切り" xfId="22" builtinId="6"/>
    <cellStyle name="桁区切り 2" xfId="2"/>
    <cellStyle name="桁区切り 2 2" xfId="26"/>
    <cellStyle name="桁区切り 3" xfId="12"/>
    <cellStyle name="桁区切り 3 2" xfId="27"/>
    <cellStyle name="通貨" xfId="51" builtinId="7"/>
    <cellStyle name="標準" xfId="0" builtinId="0"/>
    <cellStyle name="標準 10" xfId="11"/>
    <cellStyle name="標準 10 2" xfId="28"/>
    <cellStyle name="標準 11" xfId="13"/>
    <cellStyle name="標準 11 2" xfId="29"/>
    <cellStyle name="標準 12" xfId="14"/>
    <cellStyle name="標準 12 2" xfId="30"/>
    <cellStyle name="標準 13" xfId="15"/>
    <cellStyle name="標準 13 2" xfId="31"/>
    <cellStyle name="標準 14" xfId="16"/>
    <cellStyle name="標準 14 2" xfId="32"/>
    <cellStyle name="標準 15" xfId="17"/>
    <cellStyle name="標準 15 2" xfId="33"/>
    <cellStyle name="標準 16" xfId="18"/>
    <cellStyle name="標準 16 2" xfId="34"/>
    <cellStyle name="標準 17" xfId="19"/>
    <cellStyle name="標準 17 2" xfId="35"/>
    <cellStyle name="標準 18" xfId="25"/>
    <cellStyle name="標準 19" xfId="24"/>
    <cellStyle name="標準 2" xfId="3"/>
    <cellStyle name="標準 2 2" xfId="20"/>
    <cellStyle name="標準 2 2 2" xfId="21"/>
    <cellStyle name="標準 2 2 2 2" xfId="38"/>
    <cellStyle name="標準 2 2 2 2 2" xfId="50"/>
    <cellStyle name="標準 2 2 2 3" xfId="48"/>
    <cellStyle name="標準 2 2 3" xfId="37"/>
    <cellStyle name="標準 2 2 4" xfId="47"/>
    <cellStyle name="標準 2 3" xfId="36"/>
    <cellStyle name="標準 26" xfId="49"/>
    <cellStyle name="標準 3" xfId="4"/>
    <cellStyle name="標準 3 2" xfId="39"/>
    <cellStyle name="標準 4" xfId="5"/>
    <cellStyle name="標準 4 2" xfId="40"/>
    <cellStyle name="標準 5" xfId="6"/>
    <cellStyle name="標準 5 2" xfId="41"/>
    <cellStyle name="標準 6" xfId="7"/>
    <cellStyle name="標準 6 2" xfId="42"/>
    <cellStyle name="標準 7" xfId="8"/>
    <cellStyle name="標準 7 2" xfId="43"/>
    <cellStyle name="標準 8" xfId="9"/>
    <cellStyle name="標準 8 2" xfId="44"/>
    <cellStyle name="標準 9" xfId="10"/>
    <cellStyle name="標準 9 2" xfId="45"/>
  </cellStyles>
  <dxfs count="0"/>
  <tableStyles count="0" defaultTableStyle="TableStyleMedium9" defaultPivotStyle="PivotStyleLight16"/>
  <colors>
    <mruColors>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34</xdr:col>
      <xdr:colOff>390525</xdr:colOff>
      <xdr:row>117</xdr:row>
      <xdr:rowOff>28575</xdr:rowOff>
    </xdr:from>
    <xdr:to>
      <xdr:col>37</xdr:col>
      <xdr:colOff>447675</xdr:colOff>
      <xdr:row>117</xdr:row>
      <xdr:rowOff>28575</xdr:rowOff>
    </xdr:to>
    <xdr:sp macro="" textlink="">
      <xdr:nvSpPr>
        <xdr:cNvPr id="3" name="Line 25"/>
        <xdr:cNvSpPr>
          <a:spLocks noChangeShapeType="1"/>
        </xdr:cNvSpPr>
      </xdr:nvSpPr>
      <xdr:spPr bwMode="auto">
        <a:xfrm>
          <a:off x="18830925" y="16259175"/>
          <a:ext cx="14859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295275</xdr:colOff>
      <xdr:row>129</xdr:row>
      <xdr:rowOff>19050</xdr:rowOff>
    </xdr:from>
    <xdr:to>
      <xdr:col>32</xdr:col>
      <xdr:colOff>352425</xdr:colOff>
      <xdr:row>129</xdr:row>
      <xdr:rowOff>19050</xdr:rowOff>
    </xdr:to>
    <xdr:sp macro="" textlink="">
      <xdr:nvSpPr>
        <xdr:cNvPr id="6" name="Line 9"/>
        <xdr:cNvSpPr>
          <a:spLocks noChangeShapeType="1"/>
        </xdr:cNvSpPr>
      </xdr:nvSpPr>
      <xdr:spPr bwMode="auto">
        <a:xfrm>
          <a:off x="16354425" y="18221325"/>
          <a:ext cx="14859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1681</xdr:colOff>
      <xdr:row>44</xdr:row>
      <xdr:rowOff>95250</xdr:rowOff>
    </xdr:from>
    <xdr:to>
      <xdr:col>20</xdr:col>
      <xdr:colOff>19050</xdr:colOff>
      <xdr:row>44</xdr:row>
      <xdr:rowOff>100853</xdr:rowOff>
    </xdr:to>
    <xdr:cxnSp macro="">
      <xdr:nvCxnSpPr>
        <xdr:cNvPr id="5" name="直線コネクタ 4"/>
        <xdr:cNvCxnSpPr/>
      </xdr:nvCxnSpPr>
      <xdr:spPr>
        <a:xfrm flipV="1">
          <a:off x="8431306" y="6581775"/>
          <a:ext cx="1503269" cy="5603"/>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485775</xdr:colOff>
      <xdr:row>45</xdr:row>
      <xdr:rowOff>107464</xdr:rowOff>
    </xdr:from>
    <xdr:to>
      <xdr:col>19</xdr:col>
      <xdr:colOff>4360</xdr:colOff>
      <xdr:row>45</xdr:row>
      <xdr:rowOff>107950</xdr:rowOff>
    </xdr:to>
    <xdr:cxnSp macro="">
      <xdr:nvCxnSpPr>
        <xdr:cNvPr id="7" name="直線コネクタ 6"/>
        <xdr:cNvCxnSpPr/>
      </xdr:nvCxnSpPr>
      <xdr:spPr>
        <a:xfrm flipV="1">
          <a:off x="8918575" y="6851164"/>
          <a:ext cx="509185" cy="486"/>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488538</xdr:colOff>
      <xdr:row>46</xdr:row>
      <xdr:rowOff>86286</xdr:rowOff>
    </xdr:from>
    <xdr:to>
      <xdr:col>21</xdr:col>
      <xdr:colOff>19050</xdr:colOff>
      <xdr:row>46</xdr:row>
      <xdr:rowOff>95250</xdr:rowOff>
    </xdr:to>
    <xdr:sp macro="" textlink="">
      <xdr:nvSpPr>
        <xdr:cNvPr id="8" name="直線 3"/>
        <xdr:cNvSpPr/>
      </xdr:nvSpPr>
      <xdr:spPr>
        <a:xfrm>
          <a:off x="8422863" y="6953811"/>
          <a:ext cx="2007012" cy="8964"/>
        </a:xfrm>
        <a:prstGeom prst="line">
          <a:avLst/>
        </a:prstGeom>
        <a:noFill/>
        <a:ln w="31750"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17</xdr:col>
      <xdr:colOff>485775</xdr:colOff>
      <xdr:row>47</xdr:row>
      <xdr:rowOff>92075</xdr:rowOff>
    </xdr:from>
    <xdr:to>
      <xdr:col>21</xdr:col>
      <xdr:colOff>487502</xdr:colOff>
      <xdr:row>47</xdr:row>
      <xdr:rowOff>104775</xdr:rowOff>
    </xdr:to>
    <xdr:cxnSp macro="">
      <xdr:nvCxnSpPr>
        <xdr:cNvPr id="9" name="直線コネクタ 8"/>
        <xdr:cNvCxnSpPr/>
      </xdr:nvCxnSpPr>
      <xdr:spPr>
        <a:xfrm flipV="1">
          <a:off x="8915400" y="7150100"/>
          <a:ext cx="1982927" cy="127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4856</xdr:colOff>
      <xdr:row>52</xdr:row>
      <xdr:rowOff>100853</xdr:rowOff>
    </xdr:from>
    <xdr:to>
      <xdr:col>20</xdr:col>
      <xdr:colOff>4856</xdr:colOff>
      <xdr:row>52</xdr:row>
      <xdr:rowOff>100853</xdr:rowOff>
    </xdr:to>
    <xdr:cxnSp macro="">
      <xdr:nvCxnSpPr>
        <xdr:cNvPr id="17" name="直線コネクタ 16"/>
        <xdr:cNvCxnSpPr/>
      </xdr:nvCxnSpPr>
      <xdr:spPr>
        <a:xfrm>
          <a:off x="8437656" y="8178053"/>
          <a:ext cx="1485900" cy="0"/>
        </a:xfrm>
        <a:prstGeom prst="line">
          <a:avLst/>
        </a:prstGeom>
        <a:ln w="317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11206</xdr:colOff>
      <xdr:row>60</xdr:row>
      <xdr:rowOff>100851</xdr:rowOff>
    </xdr:from>
    <xdr:to>
      <xdr:col>21</xdr:col>
      <xdr:colOff>495299</xdr:colOff>
      <xdr:row>60</xdr:row>
      <xdr:rowOff>104774</xdr:rowOff>
    </xdr:to>
    <xdr:sp macro="" textlink="">
      <xdr:nvSpPr>
        <xdr:cNvPr id="23" name="Line 9">
          <a:extLst>
            <a:ext uri="{FF2B5EF4-FFF2-40B4-BE49-F238E27FC236}">
              <a16:creationId xmlns:a16="http://schemas.microsoft.com/office/drawing/2014/main" id="{789368E5-2AC2-4681-82AD-C1DB9A2BF573}"/>
            </a:ext>
          </a:extLst>
        </xdr:cNvPr>
        <xdr:cNvSpPr>
          <a:spLocks noChangeShapeType="1"/>
        </xdr:cNvSpPr>
      </xdr:nvSpPr>
      <xdr:spPr bwMode="auto">
        <a:xfrm>
          <a:off x="8336056" y="9406776"/>
          <a:ext cx="2465293" cy="3923"/>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9524</xdr:colOff>
      <xdr:row>61</xdr:row>
      <xdr:rowOff>101600</xdr:rowOff>
    </xdr:from>
    <xdr:to>
      <xdr:col>21</xdr:col>
      <xdr:colOff>495299</xdr:colOff>
      <xdr:row>61</xdr:row>
      <xdr:rowOff>101600</xdr:rowOff>
    </xdr:to>
    <xdr:sp macro="" textlink="">
      <xdr:nvSpPr>
        <xdr:cNvPr id="24" name="Line 9"/>
        <xdr:cNvSpPr>
          <a:spLocks noChangeShapeType="1"/>
        </xdr:cNvSpPr>
      </xdr:nvSpPr>
      <xdr:spPr bwMode="auto">
        <a:xfrm>
          <a:off x="8442324" y="9893300"/>
          <a:ext cx="2466975"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20565</xdr:colOff>
      <xdr:row>65</xdr:row>
      <xdr:rowOff>1415773</xdr:rowOff>
    </xdr:from>
    <xdr:to>
      <xdr:col>22</xdr:col>
      <xdr:colOff>8659</xdr:colOff>
      <xdr:row>65</xdr:row>
      <xdr:rowOff>1415773</xdr:rowOff>
    </xdr:to>
    <xdr:sp macro="" textlink="">
      <xdr:nvSpPr>
        <xdr:cNvPr id="33" name="Line 9"/>
        <xdr:cNvSpPr>
          <a:spLocks noChangeShapeType="1"/>
        </xdr:cNvSpPr>
      </xdr:nvSpPr>
      <xdr:spPr bwMode="auto">
        <a:xfrm>
          <a:off x="8419883" y="12005841"/>
          <a:ext cx="2455935"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482600</xdr:colOff>
      <xdr:row>44</xdr:row>
      <xdr:rowOff>95250</xdr:rowOff>
    </xdr:from>
    <xdr:to>
      <xdr:col>21</xdr:col>
      <xdr:colOff>485775</xdr:colOff>
      <xdr:row>44</xdr:row>
      <xdr:rowOff>95251</xdr:rowOff>
    </xdr:to>
    <xdr:cxnSp macro="">
      <xdr:nvCxnSpPr>
        <xdr:cNvPr id="42" name="直線コネクタ 41"/>
        <xdr:cNvCxnSpPr/>
      </xdr:nvCxnSpPr>
      <xdr:spPr>
        <a:xfrm>
          <a:off x="10401300" y="6648450"/>
          <a:ext cx="498475" cy="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6350</xdr:colOff>
      <xdr:row>45</xdr:row>
      <xdr:rowOff>104776</xdr:rowOff>
    </xdr:from>
    <xdr:to>
      <xdr:col>21</xdr:col>
      <xdr:colOff>485775</xdr:colOff>
      <xdr:row>45</xdr:row>
      <xdr:rowOff>107950</xdr:rowOff>
    </xdr:to>
    <xdr:cxnSp macro="">
      <xdr:nvCxnSpPr>
        <xdr:cNvPr id="45" name="直線コネクタ 44"/>
        <xdr:cNvCxnSpPr/>
      </xdr:nvCxnSpPr>
      <xdr:spPr>
        <a:xfrm flipV="1">
          <a:off x="10420350" y="6848476"/>
          <a:ext cx="479425" cy="3174"/>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322423</xdr:colOff>
      <xdr:row>72</xdr:row>
      <xdr:rowOff>103399</xdr:rowOff>
    </xdr:from>
    <xdr:to>
      <xdr:col>21</xdr:col>
      <xdr:colOff>211298</xdr:colOff>
      <xdr:row>72</xdr:row>
      <xdr:rowOff>103399</xdr:rowOff>
    </xdr:to>
    <xdr:sp macro="" textlink="">
      <xdr:nvSpPr>
        <xdr:cNvPr id="51" name="Line 9"/>
        <xdr:cNvSpPr>
          <a:spLocks noChangeShapeType="1"/>
        </xdr:cNvSpPr>
      </xdr:nvSpPr>
      <xdr:spPr bwMode="auto">
        <a:xfrm flipV="1">
          <a:off x="9708878" y="15836967"/>
          <a:ext cx="876011"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482600</xdr:colOff>
      <xdr:row>48</xdr:row>
      <xdr:rowOff>95250</xdr:rowOff>
    </xdr:from>
    <xdr:to>
      <xdr:col>20</xdr:col>
      <xdr:colOff>4233</xdr:colOff>
      <xdr:row>48</xdr:row>
      <xdr:rowOff>98239</xdr:rowOff>
    </xdr:to>
    <xdr:cxnSp macro="">
      <xdr:nvCxnSpPr>
        <xdr:cNvPr id="48" name="直線コネクタ 47"/>
        <xdr:cNvCxnSpPr/>
      </xdr:nvCxnSpPr>
      <xdr:spPr>
        <a:xfrm flipV="1">
          <a:off x="8420100" y="7410450"/>
          <a:ext cx="1502833" cy="2989"/>
        </a:xfrm>
        <a:prstGeom prst="line">
          <a:avLst/>
        </a:prstGeom>
        <a:ln w="31750" cap="flat" cmpd="sng" algn="ctr">
          <a:solidFill>
            <a:schemeClr val="tx1"/>
          </a:solidFill>
          <a:prstDash val="solid"/>
          <a:round/>
          <a:headEnd type="none" w="med" len="med"/>
          <a:tailEnd type="none" w="med" len="med"/>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0</xdr:colOff>
      <xdr:row>49</xdr:row>
      <xdr:rowOff>101600</xdr:rowOff>
    </xdr:from>
    <xdr:to>
      <xdr:col>22</xdr:col>
      <xdr:colOff>8466</xdr:colOff>
      <xdr:row>49</xdr:row>
      <xdr:rowOff>104590</xdr:rowOff>
    </xdr:to>
    <xdr:cxnSp macro="">
      <xdr:nvCxnSpPr>
        <xdr:cNvPr id="49" name="直線コネクタ 48"/>
        <xdr:cNvCxnSpPr/>
      </xdr:nvCxnSpPr>
      <xdr:spPr>
        <a:xfrm flipV="1">
          <a:off x="10296525" y="7845425"/>
          <a:ext cx="503766" cy="2990"/>
        </a:xfrm>
        <a:prstGeom prst="line">
          <a:avLst/>
        </a:prstGeom>
        <a:ln w="31750" cap="flat" cmpd="sng" algn="ctr">
          <a:solidFill>
            <a:schemeClr val="tx1"/>
          </a:solidFill>
          <a:prstDash val="solid"/>
          <a:round/>
          <a:headEnd type="none" w="med" len="med"/>
          <a:tailEnd type="none" w="med" len="med"/>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491067</xdr:colOff>
      <xdr:row>50</xdr:row>
      <xdr:rowOff>94192</xdr:rowOff>
    </xdr:from>
    <xdr:to>
      <xdr:col>20</xdr:col>
      <xdr:colOff>8467</xdr:colOff>
      <xdr:row>50</xdr:row>
      <xdr:rowOff>97181</xdr:rowOff>
    </xdr:to>
    <xdr:cxnSp macro="">
      <xdr:nvCxnSpPr>
        <xdr:cNvPr id="50" name="直線コネクタ 49"/>
        <xdr:cNvCxnSpPr/>
      </xdr:nvCxnSpPr>
      <xdr:spPr>
        <a:xfrm flipV="1">
          <a:off x="8428567" y="7790392"/>
          <a:ext cx="1498600" cy="2989"/>
        </a:xfrm>
        <a:prstGeom prst="line">
          <a:avLst/>
        </a:prstGeom>
        <a:ln w="31750" cap="flat" cmpd="sng" algn="ctr">
          <a:solidFill>
            <a:schemeClr val="tx1"/>
          </a:solidFill>
          <a:prstDash val="solid"/>
          <a:round/>
          <a:headEnd type="none" w="med" len="med"/>
          <a:tailEnd type="none" w="med" len="med"/>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295275</xdr:colOff>
      <xdr:row>51</xdr:row>
      <xdr:rowOff>104775</xdr:rowOff>
    </xdr:from>
    <xdr:to>
      <xdr:col>19</xdr:col>
      <xdr:colOff>488950</xdr:colOff>
      <xdr:row>51</xdr:row>
      <xdr:rowOff>104778</xdr:rowOff>
    </xdr:to>
    <xdr:cxnSp macro="">
      <xdr:nvCxnSpPr>
        <xdr:cNvPr id="53" name="直線コネクタ 52"/>
        <xdr:cNvCxnSpPr/>
      </xdr:nvCxnSpPr>
      <xdr:spPr>
        <a:xfrm>
          <a:off x="8724900" y="8420100"/>
          <a:ext cx="1184275" cy="3"/>
        </a:xfrm>
        <a:prstGeom prst="line">
          <a:avLst/>
        </a:prstGeom>
        <a:ln w="31750" cap="flat" cmpd="sng" algn="ctr">
          <a:solidFill>
            <a:schemeClr val="tx1"/>
          </a:solidFill>
          <a:prstDash val="solid"/>
          <a:round/>
          <a:headEnd type="none" w="med" len="med"/>
          <a:tailEnd type="none" w="med" len="med"/>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9525</xdr:colOff>
      <xdr:row>55</xdr:row>
      <xdr:rowOff>104775</xdr:rowOff>
    </xdr:from>
    <xdr:to>
      <xdr:col>19</xdr:col>
      <xdr:colOff>1242</xdr:colOff>
      <xdr:row>55</xdr:row>
      <xdr:rowOff>104775</xdr:rowOff>
    </xdr:to>
    <xdr:cxnSp macro="">
      <xdr:nvCxnSpPr>
        <xdr:cNvPr id="57" name="直線コネクタ 56">
          <a:extLst>
            <a:ext uri="{FF2B5EF4-FFF2-40B4-BE49-F238E27FC236}">
              <a16:creationId xmlns:a16="http://schemas.microsoft.com/office/drawing/2014/main" id="{E0EB8C2B-8590-4B4B-BA9E-4A430A6DECD4}"/>
            </a:ext>
          </a:extLst>
        </xdr:cNvPr>
        <xdr:cNvCxnSpPr/>
      </xdr:nvCxnSpPr>
      <xdr:spPr>
        <a:xfrm>
          <a:off x="8408843" y="8789843"/>
          <a:ext cx="978854" cy="0"/>
        </a:xfrm>
        <a:prstGeom prst="line">
          <a:avLst/>
        </a:prstGeom>
        <a:ln w="317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56</xdr:row>
      <xdr:rowOff>104775</xdr:rowOff>
    </xdr:from>
    <xdr:to>
      <xdr:col>21</xdr:col>
      <xdr:colOff>479977</xdr:colOff>
      <xdr:row>56</xdr:row>
      <xdr:rowOff>104776</xdr:rowOff>
    </xdr:to>
    <xdr:cxnSp macro="">
      <xdr:nvCxnSpPr>
        <xdr:cNvPr id="58" name="直線コネクタ 57">
          <a:extLst>
            <a:ext uri="{FF2B5EF4-FFF2-40B4-BE49-F238E27FC236}">
              <a16:creationId xmlns:a16="http://schemas.microsoft.com/office/drawing/2014/main" id="{3299904A-9A4C-4717-8179-4C6383EB1EDE}"/>
            </a:ext>
          </a:extLst>
        </xdr:cNvPr>
        <xdr:cNvCxnSpPr/>
      </xdr:nvCxnSpPr>
      <xdr:spPr>
        <a:xfrm>
          <a:off x="8408843" y="8980343"/>
          <a:ext cx="2444725" cy="1"/>
        </a:xfrm>
        <a:prstGeom prst="line">
          <a:avLst/>
        </a:prstGeom>
        <a:ln w="317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xdr:colOff>
      <xdr:row>53</xdr:row>
      <xdr:rowOff>104775</xdr:rowOff>
    </xdr:from>
    <xdr:to>
      <xdr:col>18</xdr:col>
      <xdr:colOff>479425</xdr:colOff>
      <xdr:row>53</xdr:row>
      <xdr:rowOff>107765</xdr:rowOff>
    </xdr:to>
    <xdr:cxnSp macro="">
      <xdr:nvCxnSpPr>
        <xdr:cNvPr id="60" name="直線コネクタ 59"/>
        <xdr:cNvCxnSpPr/>
      </xdr:nvCxnSpPr>
      <xdr:spPr>
        <a:xfrm flipV="1">
          <a:off x="8435975" y="8372475"/>
          <a:ext cx="971550" cy="2990"/>
        </a:xfrm>
        <a:prstGeom prst="line">
          <a:avLst/>
        </a:prstGeom>
        <a:ln w="31750" cap="flat" cmpd="sng" algn="ctr">
          <a:solidFill>
            <a:schemeClr val="tx1"/>
          </a:solidFill>
          <a:prstDash val="solid"/>
          <a:round/>
          <a:headEnd type="none" w="med" len="med"/>
          <a:tailEnd type="none" w="med" len="med"/>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0</xdr:colOff>
      <xdr:row>54</xdr:row>
      <xdr:rowOff>95250</xdr:rowOff>
    </xdr:from>
    <xdr:to>
      <xdr:col>21</xdr:col>
      <xdr:colOff>0</xdr:colOff>
      <xdr:row>54</xdr:row>
      <xdr:rowOff>101600</xdr:rowOff>
    </xdr:to>
    <xdr:cxnSp macro="">
      <xdr:nvCxnSpPr>
        <xdr:cNvPr id="62" name="直線コネクタ 61"/>
        <xdr:cNvCxnSpPr/>
      </xdr:nvCxnSpPr>
      <xdr:spPr>
        <a:xfrm flipV="1">
          <a:off x="8432800" y="8553450"/>
          <a:ext cx="1981200" cy="6350"/>
        </a:xfrm>
        <a:prstGeom prst="line">
          <a:avLst/>
        </a:prstGeom>
        <a:ln w="3175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19865</xdr:colOff>
      <xdr:row>57</xdr:row>
      <xdr:rowOff>100854</xdr:rowOff>
    </xdr:from>
    <xdr:to>
      <xdr:col>22</xdr:col>
      <xdr:colOff>8659</xdr:colOff>
      <xdr:row>57</xdr:row>
      <xdr:rowOff>100854</xdr:rowOff>
    </xdr:to>
    <xdr:cxnSp macro="">
      <xdr:nvCxnSpPr>
        <xdr:cNvPr id="64" name="直線コネクタ 63"/>
        <xdr:cNvCxnSpPr/>
      </xdr:nvCxnSpPr>
      <xdr:spPr>
        <a:xfrm>
          <a:off x="8912751" y="9166922"/>
          <a:ext cx="1963067" cy="0"/>
        </a:xfrm>
        <a:prstGeom prst="line">
          <a:avLst/>
        </a:prstGeom>
        <a:ln w="317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8283</xdr:colOff>
      <xdr:row>58</xdr:row>
      <xdr:rowOff>100853</xdr:rowOff>
    </xdr:from>
    <xdr:to>
      <xdr:col>22</xdr:col>
      <xdr:colOff>0</xdr:colOff>
      <xdr:row>58</xdr:row>
      <xdr:rowOff>100853</xdr:rowOff>
    </xdr:to>
    <xdr:cxnSp macro="">
      <xdr:nvCxnSpPr>
        <xdr:cNvPr id="65" name="直線コネクタ 64"/>
        <xdr:cNvCxnSpPr/>
      </xdr:nvCxnSpPr>
      <xdr:spPr>
        <a:xfrm>
          <a:off x="10676283" y="7844678"/>
          <a:ext cx="982317" cy="0"/>
        </a:xfrm>
        <a:prstGeom prst="line">
          <a:avLst/>
        </a:prstGeom>
        <a:ln w="317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59</xdr:row>
      <xdr:rowOff>100853</xdr:rowOff>
    </xdr:from>
    <xdr:to>
      <xdr:col>22</xdr:col>
      <xdr:colOff>0</xdr:colOff>
      <xdr:row>59</xdr:row>
      <xdr:rowOff>100853</xdr:rowOff>
    </xdr:to>
    <xdr:cxnSp macro="">
      <xdr:nvCxnSpPr>
        <xdr:cNvPr id="66" name="直線コネクタ 65"/>
        <xdr:cNvCxnSpPr/>
      </xdr:nvCxnSpPr>
      <xdr:spPr>
        <a:xfrm>
          <a:off x="10668000" y="8035178"/>
          <a:ext cx="990600" cy="0"/>
        </a:xfrm>
        <a:prstGeom prst="line">
          <a:avLst/>
        </a:prstGeom>
        <a:ln w="317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xdr:colOff>
      <xdr:row>62</xdr:row>
      <xdr:rowOff>92075</xdr:rowOff>
    </xdr:from>
    <xdr:to>
      <xdr:col>18</xdr:col>
      <xdr:colOff>485775</xdr:colOff>
      <xdr:row>62</xdr:row>
      <xdr:rowOff>95250</xdr:rowOff>
    </xdr:to>
    <xdr:sp macro="" textlink="">
      <xdr:nvSpPr>
        <xdr:cNvPr id="46" name="Line 9">
          <a:extLst>
            <a:ext uri="{FF2B5EF4-FFF2-40B4-BE49-F238E27FC236}">
              <a16:creationId xmlns:a16="http://schemas.microsoft.com/office/drawing/2014/main" id="{789368E5-2AC2-4681-82AD-C1DB9A2BF573}"/>
            </a:ext>
          </a:extLst>
        </xdr:cNvPr>
        <xdr:cNvSpPr>
          <a:spLocks noChangeShapeType="1"/>
        </xdr:cNvSpPr>
      </xdr:nvSpPr>
      <xdr:spPr bwMode="auto">
        <a:xfrm flipV="1">
          <a:off x="8439150" y="10074275"/>
          <a:ext cx="974725" cy="3175"/>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17</xdr:col>
      <xdr:colOff>15009</xdr:colOff>
      <xdr:row>63</xdr:row>
      <xdr:rowOff>103909</xdr:rowOff>
    </xdr:from>
    <xdr:to>
      <xdr:col>19</xdr:col>
      <xdr:colOff>8659</xdr:colOff>
      <xdr:row>63</xdr:row>
      <xdr:rowOff>109512</xdr:rowOff>
    </xdr:to>
    <xdr:cxnSp macro="">
      <xdr:nvCxnSpPr>
        <xdr:cNvPr id="47" name="直線コネクタ 46"/>
        <xdr:cNvCxnSpPr/>
      </xdr:nvCxnSpPr>
      <xdr:spPr>
        <a:xfrm>
          <a:off x="8414327" y="10312977"/>
          <a:ext cx="980787" cy="5603"/>
        </a:xfrm>
        <a:prstGeom prst="line">
          <a:avLst/>
        </a:prstGeom>
        <a:ln w="317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64</xdr:row>
      <xdr:rowOff>101600</xdr:rowOff>
    </xdr:from>
    <xdr:to>
      <xdr:col>21</xdr:col>
      <xdr:colOff>485775</xdr:colOff>
      <xdr:row>64</xdr:row>
      <xdr:rowOff>101600</xdr:rowOff>
    </xdr:to>
    <xdr:sp macro="" textlink="">
      <xdr:nvSpPr>
        <xdr:cNvPr id="55" name="Line 9"/>
        <xdr:cNvSpPr>
          <a:spLocks noChangeShapeType="1"/>
        </xdr:cNvSpPr>
      </xdr:nvSpPr>
      <xdr:spPr bwMode="auto">
        <a:xfrm>
          <a:off x="8399318" y="10501168"/>
          <a:ext cx="2460048"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20565</xdr:colOff>
      <xdr:row>66</xdr:row>
      <xdr:rowOff>669399</xdr:rowOff>
    </xdr:from>
    <xdr:to>
      <xdr:col>22</xdr:col>
      <xdr:colOff>9199</xdr:colOff>
      <xdr:row>66</xdr:row>
      <xdr:rowOff>669399</xdr:rowOff>
    </xdr:to>
    <xdr:sp macro="" textlink="">
      <xdr:nvSpPr>
        <xdr:cNvPr id="59" name="Line 9"/>
        <xdr:cNvSpPr>
          <a:spLocks noChangeShapeType="1"/>
        </xdr:cNvSpPr>
      </xdr:nvSpPr>
      <xdr:spPr bwMode="auto">
        <a:xfrm>
          <a:off x="8913451" y="14116967"/>
          <a:ext cx="1962907"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18</xdr:col>
      <xdr:colOff>6569</xdr:colOff>
      <xdr:row>73</xdr:row>
      <xdr:rowOff>488423</xdr:rowOff>
    </xdr:from>
    <xdr:to>
      <xdr:col>22</xdr:col>
      <xdr:colOff>8333</xdr:colOff>
      <xdr:row>73</xdr:row>
      <xdr:rowOff>488423</xdr:rowOff>
    </xdr:to>
    <xdr:sp macro="" textlink="">
      <xdr:nvSpPr>
        <xdr:cNvPr id="61" name="Line 9"/>
        <xdr:cNvSpPr>
          <a:spLocks noChangeShapeType="1"/>
        </xdr:cNvSpPr>
      </xdr:nvSpPr>
      <xdr:spPr bwMode="auto">
        <a:xfrm>
          <a:off x="8899455" y="16412491"/>
          <a:ext cx="1976037"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18</xdr:col>
      <xdr:colOff>7882</xdr:colOff>
      <xdr:row>74</xdr:row>
      <xdr:rowOff>283082</xdr:rowOff>
    </xdr:from>
    <xdr:to>
      <xdr:col>22</xdr:col>
      <xdr:colOff>9646</xdr:colOff>
      <xdr:row>74</xdr:row>
      <xdr:rowOff>283082</xdr:rowOff>
    </xdr:to>
    <xdr:sp macro="" textlink="">
      <xdr:nvSpPr>
        <xdr:cNvPr id="63" name="Line 9"/>
        <xdr:cNvSpPr>
          <a:spLocks noChangeShapeType="1"/>
        </xdr:cNvSpPr>
      </xdr:nvSpPr>
      <xdr:spPr bwMode="auto">
        <a:xfrm>
          <a:off x="8932807" y="17056607"/>
          <a:ext cx="1982964"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20</xdr:col>
      <xdr:colOff>218</xdr:colOff>
      <xdr:row>75</xdr:row>
      <xdr:rowOff>861340</xdr:rowOff>
    </xdr:from>
    <xdr:to>
      <xdr:col>21</xdr:col>
      <xdr:colOff>493340</xdr:colOff>
      <xdr:row>75</xdr:row>
      <xdr:rowOff>861340</xdr:rowOff>
    </xdr:to>
    <xdr:sp macro="" textlink="">
      <xdr:nvSpPr>
        <xdr:cNvPr id="67" name="Line 9"/>
        <xdr:cNvSpPr>
          <a:spLocks noChangeShapeType="1"/>
        </xdr:cNvSpPr>
      </xdr:nvSpPr>
      <xdr:spPr bwMode="auto">
        <a:xfrm>
          <a:off x="9880241" y="18309408"/>
          <a:ext cx="986690"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20</xdr:col>
      <xdr:colOff>7882</xdr:colOff>
      <xdr:row>76</xdr:row>
      <xdr:rowOff>782591</xdr:rowOff>
    </xdr:from>
    <xdr:to>
      <xdr:col>22</xdr:col>
      <xdr:colOff>5704</xdr:colOff>
      <xdr:row>76</xdr:row>
      <xdr:rowOff>782591</xdr:rowOff>
    </xdr:to>
    <xdr:sp macro="" textlink="">
      <xdr:nvSpPr>
        <xdr:cNvPr id="68" name="Line 9"/>
        <xdr:cNvSpPr>
          <a:spLocks noChangeShapeType="1"/>
        </xdr:cNvSpPr>
      </xdr:nvSpPr>
      <xdr:spPr bwMode="auto">
        <a:xfrm>
          <a:off x="9887905" y="19945159"/>
          <a:ext cx="984958"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kanagawa.jp/My%20Documents/&#26395;&#26376;/&#20104;&#31639;&#38306;&#36899;/H12&#20104;&#31639;/H12&#35201;&#27714;/H12&#27010;&#31639;&#35201;&#26395;/&#12479;&#12486;&#22411;&#32113;&#21512;&#35036;&#21161;&#35519;&#26360;/&#35519;&#26360;/&#19968;&#20307;&#20107;&#26989;&#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 val="総括様式３_とりやめ_"/>
    </sheetNames>
    <sheetDataSet>
      <sheetData sheetId="0" refreshError="1">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129"/>
  <sheetViews>
    <sheetView showGridLines="0" tabSelected="1" view="pageBreakPreview" topLeftCell="E1" zoomScaleSheetLayoutView="100" workbookViewId="0">
      <selection activeCell="Y4" sqref="Y4"/>
    </sheetView>
  </sheetViews>
  <sheetFormatPr defaultColWidth="6.25" defaultRowHeight="11.25" x14ac:dyDescent="0.15"/>
  <cols>
    <col min="1" max="1" width="1.375" style="106" customWidth="1"/>
    <col min="2" max="2" width="6.75" style="1" customWidth="1"/>
    <col min="3" max="4" width="6.5" style="1" customWidth="1"/>
    <col min="5" max="5" width="11.5" style="1" customWidth="1"/>
    <col min="6" max="22" width="6.5" style="1" customWidth="1"/>
    <col min="23" max="24" width="10.625" style="1" customWidth="1"/>
    <col min="25" max="25" width="6.5" style="1" customWidth="1"/>
    <col min="26" max="26" width="2.375" style="106" customWidth="1"/>
    <col min="27" max="16384" width="6.25" style="1"/>
  </cols>
  <sheetData>
    <row r="1" spans="1:27" s="106" customFormat="1" x14ac:dyDescent="0.15"/>
    <row r="2" spans="1:27" s="106" customFormat="1" ht="28.5" customHeight="1" x14ac:dyDescent="0.15">
      <c r="X2" s="184"/>
      <c r="Y2" s="184"/>
      <c r="Z2" s="183"/>
    </row>
    <row r="3" spans="1:27" s="2" customFormat="1" ht="21.75" thickBot="1" x14ac:dyDescent="0.2">
      <c r="A3" s="140"/>
      <c r="B3" s="54"/>
      <c r="C3" s="54"/>
      <c r="D3" s="61" t="s">
        <v>61</v>
      </c>
      <c r="E3" s="61"/>
      <c r="F3" s="61"/>
      <c r="G3" s="61"/>
      <c r="H3" s="61"/>
      <c r="I3" s="61"/>
      <c r="J3" s="62"/>
      <c r="K3" s="63"/>
      <c r="L3" s="63"/>
      <c r="M3" s="63"/>
      <c r="N3" s="63"/>
      <c r="O3" s="63"/>
      <c r="P3" s="63"/>
      <c r="Q3" s="63"/>
      <c r="R3" s="63"/>
      <c r="S3" s="63"/>
      <c r="T3" s="63"/>
      <c r="U3" s="55"/>
      <c r="V3" s="55"/>
      <c r="W3" s="55"/>
      <c r="X3" s="56"/>
      <c r="Y3" s="57" t="s">
        <v>148</v>
      </c>
      <c r="Z3" s="57"/>
    </row>
    <row r="4" spans="1:27" ht="13.5" customHeight="1" thickBot="1" x14ac:dyDescent="0.2">
      <c r="B4" s="344" t="s">
        <v>3</v>
      </c>
      <c r="C4" s="345"/>
      <c r="D4" s="58" t="s">
        <v>143</v>
      </c>
      <c r="E4" s="59"/>
      <c r="F4" s="59"/>
      <c r="G4" s="59"/>
      <c r="H4" s="59"/>
      <c r="I4" s="59"/>
      <c r="J4" s="59"/>
      <c r="K4" s="59"/>
      <c r="L4" s="59"/>
      <c r="M4" s="59"/>
      <c r="N4" s="59"/>
      <c r="O4" s="59"/>
      <c r="P4" s="59"/>
      <c r="Q4" s="59"/>
      <c r="R4" s="59"/>
      <c r="S4" s="59"/>
      <c r="T4" s="59"/>
      <c r="U4" s="59"/>
      <c r="V4" s="59"/>
      <c r="W4" s="59"/>
      <c r="X4" s="59"/>
      <c r="Y4" s="60"/>
      <c r="Z4" s="142"/>
    </row>
    <row r="5" spans="1:27" ht="11.25" customHeight="1" x14ac:dyDescent="0.15">
      <c r="B5" s="346" t="s">
        <v>4</v>
      </c>
      <c r="C5" s="347"/>
      <c r="D5" s="352" t="s">
        <v>144</v>
      </c>
      <c r="E5" s="353"/>
      <c r="F5" s="353"/>
      <c r="G5" s="353"/>
      <c r="H5" s="353"/>
      <c r="I5" s="353"/>
      <c r="J5" s="353"/>
      <c r="K5" s="358" t="s">
        <v>5</v>
      </c>
      <c r="L5" s="347"/>
      <c r="M5" s="361" t="s">
        <v>36</v>
      </c>
      <c r="N5" s="362"/>
      <c r="O5" s="362"/>
      <c r="P5" s="362"/>
      <c r="Q5" s="362"/>
      <c r="R5" s="362"/>
      <c r="S5" s="362"/>
      <c r="T5" s="362"/>
      <c r="U5" s="362"/>
      <c r="V5" s="362"/>
      <c r="W5" s="362"/>
      <c r="X5" s="362"/>
      <c r="Y5" s="363"/>
      <c r="Z5" s="141"/>
    </row>
    <row r="6" spans="1:27" ht="11.25" customHeight="1" x14ac:dyDescent="0.15">
      <c r="B6" s="348"/>
      <c r="C6" s="349"/>
      <c r="D6" s="354"/>
      <c r="E6" s="355"/>
      <c r="F6" s="355"/>
      <c r="G6" s="355"/>
      <c r="H6" s="355"/>
      <c r="I6" s="355"/>
      <c r="J6" s="355"/>
      <c r="K6" s="359"/>
      <c r="L6" s="349"/>
      <c r="M6" s="364"/>
      <c r="N6" s="365"/>
      <c r="O6" s="365"/>
      <c r="P6" s="365"/>
      <c r="Q6" s="365"/>
      <c r="R6" s="365"/>
      <c r="S6" s="365"/>
      <c r="T6" s="365"/>
      <c r="U6" s="365"/>
      <c r="V6" s="365"/>
      <c r="W6" s="365"/>
      <c r="X6" s="365"/>
      <c r="Y6" s="366"/>
      <c r="Z6" s="141"/>
    </row>
    <row r="7" spans="1:27" ht="11.25" customHeight="1" x14ac:dyDescent="0.15">
      <c r="B7" s="350"/>
      <c r="C7" s="351"/>
      <c r="D7" s="356"/>
      <c r="E7" s="357"/>
      <c r="F7" s="357"/>
      <c r="G7" s="357"/>
      <c r="H7" s="357"/>
      <c r="I7" s="357"/>
      <c r="J7" s="357"/>
      <c r="K7" s="360"/>
      <c r="L7" s="351"/>
      <c r="M7" s="367"/>
      <c r="N7" s="368"/>
      <c r="O7" s="368"/>
      <c r="P7" s="368"/>
      <c r="Q7" s="368"/>
      <c r="R7" s="368"/>
      <c r="S7" s="368"/>
      <c r="T7" s="368"/>
      <c r="U7" s="368"/>
      <c r="V7" s="368"/>
      <c r="W7" s="368"/>
      <c r="X7" s="368"/>
      <c r="Y7" s="369"/>
      <c r="Z7" s="141"/>
    </row>
    <row r="8" spans="1:27" x14ac:dyDescent="0.15">
      <c r="B8" s="378" t="s">
        <v>6</v>
      </c>
      <c r="C8" s="372"/>
      <c r="D8" s="3"/>
      <c r="E8" s="4"/>
      <c r="F8" s="4"/>
      <c r="G8" s="4"/>
      <c r="H8" s="4"/>
      <c r="I8" s="4"/>
      <c r="J8" s="4"/>
      <c r="K8" s="4"/>
      <c r="L8" s="4"/>
      <c r="M8" s="4"/>
      <c r="N8" s="4"/>
      <c r="O8" s="4"/>
      <c r="P8" s="4"/>
      <c r="Q8" s="4"/>
      <c r="R8" s="4"/>
      <c r="S8" s="4"/>
      <c r="T8" s="4"/>
      <c r="U8" s="4"/>
      <c r="V8" s="4"/>
      <c r="W8" s="4"/>
      <c r="X8" s="4"/>
      <c r="Y8" s="5"/>
      <c r="Z8" s="7"/>
    </row>
    <row r="9" spans="1:27" ht="3.75" customHeight="1" x14ac:dyDescent="0.15">
      <c r="B9" s="6"/>
      <c r="C9" s="4"/>
      <c r="D9" s="7"/>
      <c r="E9" s="7"/>
      <c r="F9" s="7"/>
      <c r="G9" s="7"/>
      <c r="H9" s="7"/>
      <c r="I9" s="7"/>
      <c r="J9" s="7"/>
      <c r="K9" s="7"/>
      <c r="L9" s="7"/>
      <c r="M9" s="7"/>
      <c r="N9" s="7"/>
      <c r="O9" s="7"/>
      <c r="P9" s="7"/>
      <c r="Q9" s="7"/>
      <c r="R9" s="7"/>
      <c r="S9" s="7"/>
      <c r="T9" s="7"/>
      <c r="U9" s="7"/>
      <c r="V9" s="7"/>
      <c r="W9" s="7"/>
      <c r="X9" s="7"/>
      <c r="Y9" s="8"/>
      <c r="Z9" s="7"/>
    </row>
    <row r="10" spans="1:27" ht="13.5" x14ac:dyDescent="0.15">
      <c r="B10" s="9"/>
      <c r="C10" s="379" t="s">
        <v>62</v>
      </c>
      <c r="D10" s="365"/>
      <c r="E10" s="365"/>
      <c r="F10" s="365"/>
      <c r="G10" s="365"/>
      <c r="H10" s="365"/>
      <c r="I10" s="365"/>
      <c r="J10" s="365"/>
      <c r="K10" s="365"/>
      <c r="L10" s="365"/>
      <c r="M10" s="365"/>
      <c r="N10" s="365"/>
      <c r="O10" s="365"/>
      <c r="P10" s="365"/>
      <c r="Q10" s="365"/>
      <c r="R10" s="365"/>
      <c r="S10" s="365"/>
      <c r="T10" s="365"/>
      <c r="U10" s="365"/>
      <c r="V10" s="365"/>
      <c r="W10" s="365"/>
      <c r="X10" s="365"/>
      <c r="Y10" s="366"/>
      <c r="Z10" s="141"/>
    </row>
    <row r="11" spans="1:27" ht="13.5" x14ac:dyDescent="0.15">
      <c r="B11" s="9"/>
      <c r="C11" s="365"/>
      <c r="D11" s="365"/>
      <c r="E11" s="365"/>
      <c r="F11" s="365"/>
      <c r="G11" s="365"/>
      <c r="H11" s="365"/>
      <c r="I11" s="365"/>
      <c r="J11" s="365"/>
      <c r="K11" s="365"/>
      <c r="L11" s="365"/>
      <c r="M11" s="365"/>
      <c r="N11" s="365"/>
      <c r="O11" s="365"/>
      <c r="P11" s="365"/>
      <c r="Q11" s="365"/>
      <c r="R11" s="365"/>
      <c r="S11" s="365"/>
      <c r="T11" s="365"/>
      <c r="U11" s="365"/>
      <c r="V11" s="365"/>
      <c r="W11" s="365"/>
      <c r="X11" s="365"/>
      <c r="Y11" s="366"/>
      <c r="Z11" s="141"/>
    </row>
    <row r="12" spans="1:27" ht="3.75" customHeight="1" x14ac:dyDescent="0.15">
      <c r="B12" s="10"/>
      <c r="C12" s="11"/>
      <c r="D12" s="11"/>
      <c r="E12" s="11"/>
      <c r="F12" s="11"/>
      <c r="G12" s="11"/>
      <c r="H12" s="11"/>
      <c r="I12" s="11"/>
      <c r="J12" s="11"/>
      <c r="K12" s="11"/>
      <c r="L12" s="11"/>
      <c r="M12" s="11"/>
      <c r="N12" s="11"/>
      <c r="O12" s="11"/>
      <c r="P12" s="11"/>
      <c r="Q12" s="11"/>
      <c r="R12" s="11"/>
      <c r="S12" s="11"/>
      <c r="T12" s="11"/>
      <c r="U12" s="11"/>
      <c r="V12" s="11"/>
      <c r="W12" s="11"/>
      <c r="X12" s="11"/>
      <c r="Y12" s="12"/>
      <c r="Z12" s="7"/>
    </row>
    <row r="13" spans="1:27" x14ac:dyDescent="0.15">
      <c r="B13" s="122" t="s">
        <v>7</v>
      </c>
      <c r="C13" s="13"/>
      <c r="D13" s="13"/>
      <c r="E13" s="14"/>
      <c r="F13" s="4"/>
      <c r="G13" s="4"/>
      <c r="H13" s="4"/>
      <c r="I13" s="4"/>
      <c r="J13" s="4"/>
      <c r="K13" s="4"/>
      <c r="L13" s="4"/>
      <c r="M13" s="4"/>
      <c r="N13" s="4"/>
      <c r="O13" s="4"/>
      <c r="P13" s="4"/>
      <c r="Q13" s="4"/>
      <c r="R13" s="4"/>
      <c r="S13" s="4"/>
      <c r="T13" s="4"/>
      <c r="U13" s="4"/>
      <c r="V13" s="4"/>
      <c r="W13" s="4"/>
      <c r="X13" s="4"/>
      <c r="Y13" s="5"/>
      <c r="Z13" s="7"/>
      <c r="AA13" s="127"/>
    </row>
    <row r="14" spans="1:27" ht="3.75" customHeight="1" x14ac:dyDescent="0.15">
      <c r="B14" s="9"/>
      <c r="C14" s="7"/>
      <c r="D14" s="7"/>
      <c r="E14" s="7"/>
      <c r="F14" s="7"/>
      <c r="G14" s="7"/>
      <c r="H14" s="7"/>
      <c r="I14" s="7"/>
      <c r="J14" s="7"/>
      <c r="K14" s="7"/>
      <c r="L14" s="7"/>
      <c r="M14" s="7"/>
      <c r="N14" s="7"/>
      <c r="O14" s="7"/>
      <c r="P14" s="7"/>
      <c r="Q14" s="7"/>
      <c r="R14" s="7"/>
      <c r="S14" s="7"/>
      <c r="T14" s="7"/>
      <c r="U14" s="7"/>
      <c r="V14" s="7"/>
      <c r="W14" s="7"/>
      <c r="X14" s="7"/>
      <c r="Y14" s="8"/>
      <c r="Z14" s="7"/>
    </row>
    <row r="15" spans="1:27" x14ac:dyDescent="0.15">
      <c r="B15" s="9"/>
      <c r="C15" s="24" t="s">
        <v>145</v>
      </c>
      <c r="D15" s="7"/>
      <c r="E15" s="7"/>
      <c r="F15" s="7"/>
      <c r="G15" s="7"/>
      <c r="H15" s="7"/>
      <c r="I15" s="7"/>
      <c r="J15" s="7"/>
      <c r="K15" s="7"/>
      <c r="L15" s="7"/>
      <c r="M15" s="7"/>
      <c r="N15" s="7"/>
      <c r="O15" s="7"/>
      <c r="P15" s="7"/>
      <c r="Q15" s="7"/>
      <c r="R15" s="7"/>
      <c r="S15" s="7"/>
      <c r="T15" s="7"/>
      <c r="U15" s="7"/>
      <c r="V15" s="7"/>
      <c r="W15" s="7"/>
      <c r="X15" s="7"/>
      <c r="Y15" s="8"/>
      <c r="Z15" s="7"/>
    </row>
    <row r="16" spans="1:27" x14ac:dyDescent="0.15">
      <c r="B16" s="9"/>
      <c r="C16" s="24" t="s">
        <v>146</v>
      </c>
      <c r="D16" s="7"/>
      <c r="E16" s="7"/>
      <c r="F16" s="7"/>
      <c r="G16" s="7"/>
      <c r="H16" s="7"/>
      <c r="I16" s="7"/>
      <c r="J16" s="7"/>
      <c r="K16" s="7"/>
      <c r="L16" s="7"/>
      <c r="M16" s="7"/>
      <c r="N16" s="7"/>
      <c r="O16" s="7"/>
      <c r="P16" s="7"/>
      <c r="Q16" s="7"/>
      <c r="R16" s="7"/>
      <c r="S16" s="7"/>
      <c r="T16" s="7"/>
      <c r="U16" s="7"/>
      <c r="V16" s="7"/>
      <c r="W16" s="7"/>
      <c r="X16" s="7"/>
      <c r="Y16" s="8"/>
      <c r="Z16" s="7"/>
    </row>
    <row r="17" spans="2:27" x14ac:dyDescent="0.15">
      <c r="B17" s="9"/>
      <c r="C17" s="24" t="s">
        <v>147</v>
      </c>
      <c r="D17" s="7"/>
      <c r="E17" s="7"/>
      <c r="F17" s="7"/>
      <c r="G17" s="7"/>
      <c r="H17" s="7"/>
      <c r="I17" s="7"/>
      <c r="J17" s="7"/>
      <c r="K17" s="7"/>
      <c r="L17" s="7"/>
      <c r="M17" s="7"/>
      <c r="N17" s="7"/>
      <c r="O17" s="7"/>
      <c r="P17" s="7"/>
      <c r="Q17" s="7"/>
      <c r="R17" s="7"/>
      <c r="S17" s="7"/>
      <c r="T17" s="7"/>
      <c r="U17" s="7"/>
      <c r="V17" s="7"/>
      <c r="W17" s="7"/>
      <c r="X17" s="7"/>
      <c r="Y17" s="8"/>
      <c r="Z17" s="7"/>
    </row>
    <row r="18" spans="2:27" ht="10.5" customHeight="1" x14ac:dyDescent="0.15">
      <c r="B18" s="10"/>
      <c r="C18" s="24"/>
      <c r="D18" s="7"/>
      <c r="E18" s="7"/>
      <c r="F18" s="7"/>
      <c r="G18" s="7"/>
      <c r="H18" s="7"/>
      <c r="I18" s="7"/>
      <c r="J18" s="11"/>
      <c r="K18" s="11"/>
      <c r="L18" s="11"/>
      <c r="M18" s="11"/>
      <c r="N18" s="11"/>
      <c r="O18" s="11"/>
      <c r="P18" s="11"/>
      <c r="Q18" s="11"/>
      <c r="R18" s="11"/>
      <c r="S18" s="11"/>
      <c r="T18" s="11"/>
      <c r="U18" s="11"/>
      <c r="V18" s="11"/>
      <c r="W18" s="11"/>
      <c r="X18" s="11"/>
      <c r="Y18" s="12"/>
      <c r="Z18" s="7"/>
    </row>
    <row r="19" spans="2:27" ht="11.25" customHeight="1" x14ac:dyDescent="0.15">
      <c r="B19" s="380" t="s">
        <v>8</v>
      </c>
      <c r="C19" s="381"/>
      <c r="D19" s="381"/>
      <c r="E19" s="382"/>
      <c r="F19" s="4"/>
      <c r="G19" s="4"/>
      <c r="H19" s="4"/>
      <c r="I19" s="4"/>
      <c r="J19" s="4"/>
      <c r="K19" s="4"/>
      <c r="L19" s="4"/>
      <c r="M19" s="4"/>
      <c r="N19" s="4"/>
      <c r="O19" s="15"/>
      <c r="P19" s="370" t="s">
        <v>63</v>
      </c>
      <c r="Q19" s="371"/>
      <c r="R19" s="371"/>
      <c r="S19" s="371"/>
      <c r="T19" s="371"/>
      <c r="U19" s="372"/>
      <c r="V19" s="316" t="s">
        <v>1</v>
      </c>
      <c r="W19" s="322"/>
      <c r="X19" s="322"/>
      <c r="Y19" s="373"/>
      <c r="Z19" s="143"/>
    </row>
    <row r="20" spans="2:27" s="106" customFormat="1" ht="11.25" customHeight="1" x14ac:dyDescent="0.15">
      <c r="B20" s="161"/>
      <c r="C20" s="162"/>
      <c r="D20" s="162"/>
      <c r="E20" s="162"/>
      <c r="F20" s="7"/>
      <c r="G20" s="7"/>
      <c r="H20" s="7"/>
      <c r="I20" s="7"/>
      <c r="J20" s="7"/>
      <c r="K20" s="7"/>
      <c r="L20" s="7"/>
      <c r="M20" s="7"/>
      <c r="N20" s="7"/>
      <c r="O20" s="16"/>
      <c r="P20" s="316" t="s">
        <v>9</v>
      </c>
      <c r="Q20" s="322"/>
      <c r="R20" s="316" t="s">
        <v>10</v>
      </c>
      <c r="S20" s="323"/>
      <c r="T20" s="316" t="s">
        <v>11</v>
      </c>
      <c r="U20" s="323"/>
      <c r="V20" s="374"/>
      <c r="W20" s="301"/>
      <c r="X20" s="301"/>
      <c r="Y20" s="302"/>
      <c r="Z20" s="143"/>
    </row>
    <row r="21" spans="2:27" x14ac:dyDescent="0.15">
      <c r="B21" s="9"/>
      <c r="C21" s="7"/>
      <c r="D21" s="7"/>
      <c r="E21" s="7"/>
      <c r="F21" s="7"/>
      <c r="G21" s="7"/>
      <c r="H21" s="7"/>
      <c r="I21" s="7"/>
      <c r="J21" s="7"/>
      <c r="K21" s="7"/>
      <c r="L21" s="7"/>
      <c r="M21" s="7"/>
      <c r="N21" s="7"/>
      <c r="O21" s="16"/>
      <c r="P21" s="324"/>
      <c r="Q21" s="325"/>
      <c r="R21" s="376" t="s">
        <v>65</v>
      </c>
      <c r="S21" s="377"/>
      <c r="T21" s="376" t="s">
        <v>66</v>
      </c>
      <c r="U21" s="377"/>
      <c r="V21" s="324"/>
      <c r="W21" s="325"/>
      <c r="X21" s="325"/>
      <c r="Y21" s="375"/>
      <c r="Z21" s="143"/>
    </row>
    <row r="22" spans="2:27" x14ac:dyDescent="0.15">
      <c r="B22" s="9"/>
      <c r="C22" s="7"/>
      <c r="D22" s="7"/>
      <c r="E22" s="7"/>
      <c r="F22" s="7"/>
      <c r="G22" s="7"/>
      <c r="H22" s="7"/>
      <c r="I22" s="7"/>
      <c r="J22" s="7"/>
      <c r="K22" s="7"/>
      <c r="L22" s="7"/>
      <c r="M22" s="7"/>
      <c r="N22" s="7"/>
      <c r="O22" s="16"/>
      <c r="P22" s="314" t="s">
        <v>64</v>
      </c>
      <c r="Q22" s="315"/>
      <c r="R22" s="17" t="s">
        <v>32</v>
      </c>
      <c r="S22" s="19"/>
      <c r="T22" s="17" t="s">
        <v>67</v>
      </c>
      <c r="U22" s="18"/>
      <c r="V22" s="133"/>
      <c r="W22" s="134"/>
      <c r="X22" s="134"/>
      <c r="Y22" s="135"/>
      <c r="Z22" s="7"/>
    </row>
    <row r="23" spans="2:27" ht="11.25" customHeight="1" x14ac:dyDescent="0.15">
      <c r="B23" s="9"/>
      <c r="C23" s="386" t="s">
        <v>56</v>
      </c>
      <c r="D23" s="387"/>
      <c r="E23" s="387"/>
      <c r="F23" s="387"/>
      <c r="G23" s="387"/>
      <c r="H23" s="387"/>
      <c r="I23" s="387"/>
      <c r="J23" s="387"/>
      <c r="K23" s="387"/>
      <c r="L23" s="387"/>
      <c r="M23" s="387"/>
      <c r="N23" s="387"/>
      <c r="O23" s="388"/>
      <c r="P23" s="225">
        <v>0.46</v>
      </c>
      <c r="Q23" s="226"/>
      <c r="R23" s="399" t="s">
        <v>58</v>
      </c>
      <c r="S23" s="400"/>
      <c r="T23" s="407">
        <v>0.66100000000000003</v>
      </c>
      <c r="U23" s="408"/>
      <c r="V23" s="204" t="s">
        <v>136</v>
      </c>
      <c r="W23" s="205"/>
      <c r="X23" s="205"/>
      <c r="Y23" s="205"/>
      <c r="Z23" s="144"/>
      <c r="AA23" s="139"/>
    </row>
    <row r="24" spans="2:27" s="106" customFormat="1" ht="11.25" customHeight="1" x14ac:dyDescent="0.15">
      <c r="B24" s="9"/>
      <c r="C24" s="389"/>
      <c r="D24" s="390"/>
      <c r="E24" s="390"/>
      <c r="F24" s="390"/>
      <c r="G24" s="390"/>
      <c r="H24" s="390"/>
      <c r="I24" s="390"/>
      <c r="J24" s="390"/>
      <c r="K24" s="390"/>
      <c r="L24" s="390"/>
      <c r="M24" s="390"/>
      <c r="N24" s="390"/>
      <c r="O24" s="391"/>
      <c r="P24" s="227"/>
      <c r="Q24" s="228"/>
      <c r="R24" s="401"/>
      <c r="S24" s="402"/>
      <c r="T24" s="309">
        <v>0.64300000000000002</v>
      </c>
      <c r="U24" s="310"/>
      <c r="V24" s="206"/>
      <c r="W24" s="207"/>
      <c r="X24" s="207"/>
      <c r="Y24" s="207"/>
      <c r="Z24" s="144"/>
      <c r="AA24" s="139"/>
    </row>
    <row r="25" spans="2:27" ht="0.2" customHeight="1" x14ac:dyDescent="0.15">
      <c r="B25" s="9"/>
      <c r="C25" s="20"/>
      <c r="D25" s="21"/>
      <c r="E25" s="21"/>
      <c r="F25" s="21"/>
      <c r="G25" s="21"/>
      <c r="H25" s="21"/>
      <c r="I25" s="21"/>
      <c r="J25" s="21"/>
      <c r="K25" s="21"/>
      <c r="L25" s="21"/>
      <c r="M25" s="21"/>
      <c r="N25" s="22"/>
      <c r="O25" s="23"/>
      <c r="P25" s="229"/>
      <c r="Q25" s="230"/>
      <c r="R25" s="403"/>
      <c r="S25" s="404"/>
      <c r="T25" s="179"/>
      <c r="U25" s="158"/>
      <c r="V25" s="208"/>
      <c r="W25" s="209"/>
      <c r="X25" s="209"/>
      <c r="Y25" s="209"/>
      <c r="Z25" s="144"/>
      <c r="AA25" s="139"/>
    </row>
    <row r="26" spans="2:27" ht="11.25" customHeight="1" x14ac:dyDescent="0.15">
      <c r="B26" s="9"/>
      <c r="C26" s="287" t="s">
        <v>57</v>
      </c>
      <c r="D26" s="288"/>
      <c r="E26" s="288"/>
      <c r="F26" s="288"/>
      <c r="G26" s="288"/>
      <c r="H26" s="288"/>
      <c r="I26" s="288"/>
      <c r="J26" s="288"/>
      <c r="K26" s="288"/>
      <c r="L26" s="288"/>
      <c r="M26" s="288"/>
      <c r="N26" s="288"/>
      <c r="O26" s="289"/>
      <c r="P26" s="225">
        <v>0.39800000000000002</v>
      </c>
      <c r="Q26" s="226"/>
      <c r="R26" s="399" t="s">
        <v>58</v>
      </c>
      <c r="S26" s="400"/>
      <c r="T26" s="225">
        <v>0.48199999999999998</v>
      </c>
      <c r="U26" s="409"/>
      <c r="V26" s="204" t="s">
        <v>137</v>
      </c>
      <c r="W26" s="205"/>
      <c r="X26" s="205"/>
      <c r="Y26" s="205"/>
      <c r="Z26" s="144"/>
      <c r="AA26" s="139"/>
    </row>
    <row r="27" spans="2:27" ht="11.25" customHeight="1" x14ac:dyDescent="0.15">
      <c r="B27" s="9"/>
      <c r="C27" s="290"/>
      <c r="D27" s="291"/>
      <c r="E27" s="291"/>
      <c r="F27" s="291"/>
      <c r="G27" s="291"/>
      <c r="H27" s="291"/>
      <c r="I27" s="291"/>
      <c r="J27" s="291"/>
      <c r="K27" s="291"/>
      <c r="L27" s="291"/>
      <c r="M27" s="291"/>
      <c r="N27" s="291"/>
      <c r="O27" s="292"/>
      <c r="P27" s="227"/>
      <c r="Q27" s="228"/>
      <c r="R27" s="401"/>
      <c r="S27" s="402"/>
      <c r="T27" s="410">
        <v>0.502</v>
      </c>
      <c r="U27" s="411"/>
      <c r="V27" s="206"/>
      <c r="W27" s="207"/>
      <c r="X27" s="207"/>
      <c r="Y27" s="207"/>
      <c r="Z27" s="144"/>
      <c r="AA27" s="139"/>
    </row>
    <row r="28" spans="2:27" ht="0.2" customHeight="1" x14ac:dyDescent="0.15">
      <c r="B28" s="9"/>
      <c r="C28" s="20"/>
      <c r="D28" s="24"/>
      <c r="E28" s="24"/>
      <c r="F28" s="24"/>
      <c r="G28" s="24"/>
      <c r="H28" s="24"/>
      <c r="I28" s="24"/>
      <c r="J28" s="24"/>
      <c r="K28" s="24"/>
      <c r="L28" s="24"/>
      <c r="M28" s="24"/>
      <c r="N28" s="25"/>
      <c r="O28" s="23"/>
      <c r="P28" s="229"/>
      <c r="Q28" s="230"/>
      <c r="R28" s="403"/>
      <c r="S28" s="404"/>
      <c r="T28" s="179"/>
      <c r="U28" s="160"/>
      <c r="V28" s="208"/>
      <c r="W28" s="209"/>
      <c r="X28" s="209"/>
      <c r="Y28" s="209"/>
      <c r="Z28" s="144"/>
      <c r="AA28" s="139"/>
    </row>
    <row r="29" spans="2:27" ht="11.25" customHeight="1" x14ac:dyDescent="0.15">
      <c r="B29" s="9"/>
      <c r="C29" s="287" t="s">
        <v>59</v>
      </c>
      <c r="D29" s="288"/>
      <c r="E29" s="288"/>
      <c r="F29" s="288"/>
      <c r="G29" s="288"/>
      <c r="H29" s="288"/>
      <c r="I29" s="288"/>
      <c r="J29" s="288"/>
      <c r="K29" s="288"/>
      <c r="L29" s="288"/>
      <c r="M29" s="288"/>
      <c r="N29" s="288"/>
      <c r="O29" s="289"/>
      <c r="P29" s="225">
        <v>0.253</v>
      </c>
      <c r="Q29" s="226"/>
      <c r="R29" s="399" t="s">
        <v>58</v>
      </c>
      <c r="S29" s="400"/>
      <c r="T29" s="407">
        <v>0.28499999999999998</v>
      </c>
      <c r="U29" s="408"/>
      <c r="V29" s="204" t="s">
        <v>138</v>
      </c>
      <c r="W29" s="210"/>
      <c r="X29" s="210"/>
      <c r="Y29" s="210"/>
      <c r="Z29" s="145"/>
      <c r="AA29" s="139"/>
    </row>
    <row r="30" spans="2:27" ht="12" customHeight="1" thickBot="1" x14ac:dyDescent="0.2">
      <c r="B30" s="9"/>
      <c r="C30" s="290"/>
      <c r="D30" s="291"/>
      <c r="E30" s="291"/>
      <c r="F30" s="291"/>
      <c r="G30" s="291"/>
      <c r="H30" s="291"/>
      <c r="I30" s="291"/>
      <c r="J30" s="291"/>
      <c r="K30" s="291"/>
      <c r="L30" s="291"/>
      <c r="M30" s="291"/>
      <c r="N30" s="291"/>
      <c r="O30" s="292"/>
      <c r="P30" s="227"/>
      <c r="Q30" s="228"/>
      <c r="R30" s="401"/>
      <c r="S30" s="402"/>
      <c r="T30" s="309">
        <v>0.30099999999999999</v>
      </c>
      <c r="U30" s="310"/>
      <c r="V30" s="211"/>
      <c r="W30" s="212"/>
      <c r="X30" s="212"/>
      <c r="Y30" s="212"/>
      <c r="Z30" s="145"/>
      <c r="AA30" s="139"/>
    </row>
    <row r="31" spans="2:27" ht="0.2" customHeight="1" thickBot="1" x14ac:dyDescent="0.2">
      <c r="B31" s="9"/>
      <c r="C31" s="65"/>
      <c r="D31" s="7"/>
      <c r="E31" s="7"/>
      <c r="F31" s="7"/>
      <c r="G31" s="7"/>
      <c r="H31" s="7"/>
      <c r="I31" s="7"/>
      <c r="J31" s="7"/>
      <c r="K31" s="7"/>
      <c r="L31" s="7"/>
      <c r="M31" s="7"/>
      <c r="N31" s="7"/>
      <c r="O31" s="26"/>
      <c r="P31" s="229"/>
      <c r="Q31" s="230"/>
      <c r="R31" s="405"/>
      <c r="S31" s="406"/>
      <c r="T31" s="159"/>
      <c r="U31" s="160"/>
      <c r="V31" s="213"/>
      <c r="W31" s="214"/>
      <c r="X31" s="214"/>
      <c r="Y31" s="214"/>
      <c r="Z31" s="145"/>
      <c r="AA31" s="139"/>
    </row>
    <row r="32" spans="2:27" ht="13.5" customHeight="1" x14ac:dyDescent="0.15">
      <c r="B32" s="395" t="s">
        <v>68</v>
      </c>
      <c r="C32" s="392"/>
      <c r="D32" s="393"/>
      <c r="E32" s="222">
        <f>SUM(H32:L33)</f>
        <v>24379813</v>
      </c>
      <c r="F32" s="197"/>
      <c r="G32" s="200" t="s">
        <v>25</v>
      </c>
      <c r="H32" s="196">
        <v>22768213</v>
      </c>
      <c r="I32" s="197"/>
      <c r="J32" s="200" t="s">
        <v>26</v>
      </c>
      <c r="K32" s="196">
        <v>1611600</v>
      </c>
      <c r="L32" s="197"/>
      <c r="M32" s="200" t="s">
        <v>27</v>
      </c>
      <c r="N32" s="196">
        <f>W85</f>
        <v>0</v>
      </c>
      <c r="O32" s="197"/>
      <c r="P32" s="346"/>
      <c r="Q32" s="392"/>
      <c r="R32" s="392"/>
      <c r="S32" s="392"/>
      <c r="T32" s="392"/>
      <c r="U32" s="392"/>
      <c r="V32" s="392"/>
      <c r="W32" s="392"/>
      <c r="X32" s="392"/>
      <c r="Y32" s="393"/>
      <c r="Z32" s="146"/>
    </row>
    <row r="33" spans="2:26" ht="13.5" customHeight="1" x14ac:dyDescent="0.15">
      <c r="B33" s="396"/>
      <c r="C33" s="397"/>
      <c r="D33" s="398"/>
      <c r="E33" s="223"/>
      <c r="F33" s="224"/>
      <c r="G33" s="201"/>
      <c r="H33" s="198"/>
      <c r="I33" s="199"/>
      <c r="J33" s="221"/>
      <c r="K33" s="198"/>
      <c r="L33" s="199"/>
      <c r="M33" s="201"/>
      <c r="N33" s="198"/>
      <c r="O33" s="199"/>
      <c r="P33" s="394"/>
      <c r="Q33" s="301"/>
      <c r="R33" s="301"/>
      <c r="S33" s="301"/>
      <c r="T33" s="301"/>
      <c r="U33" s="301"/>
      <c r="V33" s="301"/>
      <c r="W33" s="301"/>
      <c r="X33" s="301"/>
      <c r="Y33" s="302"/>
      <c r="Z33" s="146"/>
    </row>
    <row r="34" spans="2:26" s="106" customFormat="1" ht="13.5" customHeight="1" x14ac:dyDescent="0.15">
      <c r="B34" s="300" t="s">
        <v>69</v>
      </c>
      <c r="C34" s="301"/>
      <c r="D34" s="302"/>
      <c r="E34" s="338">
        <f>SUM(H34:L35)</f>
        <v>29828308</v>
      </c>
      <c r="F34" s="199"/>
      <c r="G34" s="215" t="s">
        <v>25</v>
      </c>
      <c r="H34" s="217">
        <f>W69</f>
        <v>27203372</v>
      </c>
      <c r="I34" s="218"/>
      <c r="J34" s="201" t="s">
        <v>26</v>
      </c>
      <c r="K34" s="217">
        <f>W79</f>
        <v>2624936</v>
      </c>
      <c r="L34" s="218"/>
      <c r="M34" s="215" t="s">
        <v>27</v>
      </c>
      <c r="N34" s="217">
        <f>W85</f>
        <v>0</v>
      </c>
      <c r="O34" s="218"/>
      <c r="P34" s="394"/>
      <c r="Q34" s="301"/>
      <c r="R34" s="301"/>
      <c r="S34" s="301"/>
      <c r="T34" s="301"/>
      <c r="U34" s="301"/>
      <c r="V34" s="301"/>
      <c r="W34" s="301"/>
      <c r="X34" s="301"/>
      <c r="Y34" s="302"/>
      <c r="Z34" s="146"/>
    </row>
    <row r="35" spans="2:26" s="106" customFormat="1" ht="13.5" customHeight="1" thickBot="1" x14ac:dyDescent="0.2">
      <c r="B35" s="303"/>
      <c r="C35" s="304"/>
      <c r="D35" s="305"/>
      <c r="E35" s="339"/>
      <c r="F35" s="220"/>
      <c r="G35" s="216"/>
      <c r="H35" s="219"/>
      <c r="I35" s="220"/>
      <c r="J35" s="216"/>
      <c r="K35" s="219"/>
      <c r="L35" s="220"/>
      <c r="M35" s="216"/>
      <c r="N35" s="219"/>
      <c r="O35" s="220"/>
      <c r="P35" s="394"/>
      <c r="Q35" s="301"/>
      <c r="R35" s="301"/>
      <c r="S35" s="301"/>
      <c r="T35" s="301"/>
      <c r="U35" s="301"/>
      <c r="V35" s="301"/>
      <c r="W35" s="301"/>
      <c r="X35" s="301"/>
      <c r="Y35" s="302"/>
      <c r="Z35" s="146"/>
    </row>
    <row r="36" spans="2:26" s="106" customFormat="1" ht="13.5" customHeight="1" x14ac:dyDescent="0.15">
      <c r="B36" s="395" t="s">
        <v>70</v>
      </c>
      <c r="C36" s="392"/>
      <c r="D36" s="393"/>
      <c r="E36" s="222">
        <f t="shared" ref="E36" si="0">SUM(H36:L37)</f>
        <v>7818234</v>
      </c>
      <c r="F36" s="197"/>
      <c r="G36" s="200" t="s">
        <v>25</v>
      </c>
      <c r="H36" s="196">
        <v>7281034</v>
      </c>
      <c r="I36" s="197"/>
      <c r="J36" s="200" t="s">
        <v>26</v>
      </c>
      <c r="K36" s="196">
        <v>537200</v>
      </c>
      <c r="L36" s="197"/>
      <c r="M36" s="200" t="s">
        <v>27</v>
      </c>
      <c r="N36" s="196">
        <f>W87</f>
        <v>0</v>
      </c>
      <c r="O36" s="197"/>
      <c r="P36" s="394"/>
      <c r="Q36" s="301"/>
      <c r="R36" s="301"/>
      <c r="S36" s="301"/>
      <c r="T36" s="301"/>
      <c r="U36" s="301"/>
      <c r="V36" s="301"/>
      <c r="W36" s="301"/>
      <c r="X36" s="301"/>
      <c r="Y36" s="302"/>
      <c r="Z36" s="146"/>
    </row>
    <row r="37" spans="2:26" s="106" customFormat="1" ht="13.5" customHeight="1" x14ac:dyDescent="0.15">
      <c r="B37" s="396"/>
      <c r="C37" s="397"/>
      <c r="D37" s="398"/>
      <c r="E37" s="223"/>
      <c r="F37" s="224"/>
      <c r="G37" s="221"/>
      <c r="H37" s="198"/>
      <c r="I37" s="199"/>
      <c r="J37" s="221"/>
      <c r="K37" s="337"/>
      <c r="L37" s="224"/>
      <c r="M37" s="221"/>
      <c r="N37" s="337"/>
      <c r="O37" s="224"/>
      <c r="P37" s="394"/>
      <c r="Q37" s="301"/>
      <c r="R37" s="301"/>
      <c r="S37" s="301"/>
      <c r="T37" s="301"/>
      <c r="U37" s="301"/>
      <c r="V37" s="301"/>
      <c r="W37" s="301"/>
      <c r="X37" s="301"/>
      <c r="Y37" s="302"/>
      <c r="Z37" s="146"/>
    </row>
    <row r="38" spans="2:26" ht="13.5" customHeight="1" x14ac:dyDescent="0.15">
      <c r="B38" s="300" t="s">
        <v>71</v>
      </c>
      <c r="C38" s="301"/>
      <c r="D38" s="302"/>
      <c r="E38" s="338">
        <f>7670932+688793</f>
        <v>8359725</v>
      </c>
      <c r="F38" s="199"/>
      <c r="G38" s="201" t="s">
        <v>25</v>
      </c>
      <c r="H38" s="217">
        <f>X69</f>
        <v>7670932</v>
      </c>
      <c r="I38" s="218"/>
      <c r="J38" s="201" t="s">
        <v>26</v>
      </c>
      <c r="K38" s="198">
        <f>X79</f>
        <v>688793</v>
      </c>
      <c r="L38" s="199"/>
      <c r="M38" s="201" t="s">
        <v>27</v>
      </c>
      <c r="N38" s="198">
        <f>X85</f>
        <v>0</v>
      </c>
      <c r="O38" s="199"/>
      <c r="P38" s="394"/>
      <c r="Q38" s="301"/>
      <c r="R38" s="301"/>
      <c r="S38" s="301"/>
      <c r="T38" s="301"/>
      <c r="U38" s="301"/>
      <c r="V38" s="301"/>
      <c r="W38" s="301"/>
      <c r="X38" s="301"/>
      <c r="Y38" s="302"/>
      <c r="Z38" s="146"/>
    </row>
    <row r="39" spans="2:26" ht="13.5" customHeight="1" thickBot="1" x14ac:dyDescent="0.2">
      <c r="B39" s="303"/>
      <c r="C39" s="304"/>
      <c r="D39" s="305"/>
      <c r="E39" s="339"/>
      <c r="F39" s="220"/>
      <c r="G39" s="216"/>
      <c r="H39" s="219"/>
      <c r="I39" s="220"/>
      <c r="J39" s="216"/>
      <c r="K39" s="219"/>
      <c r="L39" s="220"/>
      <c r="M39" s="216"/>
      <c r="N39" s="219"/>
      <c r="O39" s="220"/>
      <c r="P39" s="303"/>
      <c r="Q39" s="304"/>
      <c r="R39" s="304"/>
      <c r="S39" s="304"/>
      <c r="T39" s="304"/>
      <c r="U39" s="304"/>
      <c r="V39" s="304"/>
      <c r="W39" s="304"/>
      <c r="X39" s="304"/>
      <c r="Y39" s="305"/>
      <c r="Z39" s="146"/>
    </row>
    <row r="40" spans="2:26" ht="6" customHeight="1" thickBot="1" x14ac:dyDescent="0.2">
      <c r="B40" s="27"/>
      <c r="C40" s="28"/>
      <c r="D40" s="28"/>
      <c r="E40" s="28"/>
      <c r="F40" s="28"/>
      <c r="G40" s="28"/>
      <c r="H40" s="28"/>
      <c r="I40" s="28"/>
      <c r="J40" s="28"/>
      <c r="K40" s="28"/>
      <c r="L40" s="28"/>
      <c r="M40" s="28"/>
      <c r="N40" s="28"/>
      <c r="O40" s="28"/>
      <c r="P40" s="28"/>
      <c r="Q40" s="28"/>
      <c r="R40" s="28"/>
      <c r="S40" s="28"/>
      <c r="T40" s="28"/>
      <c r="U40" s="28"/>
      <c r="V40" s="28"/>
      <c r="W40" s="28"/>
      <c r="X40" s="28"/>
      <c r="Y40" s="8"/>
      <c r="Z40" s="7"/>
    </row>
    <row r="41" spans="2:26" ht="15" customHeight="1" thickBot="1" x14ac:dyDescent="0.2">
      <c r="B41" s="293" t="s">
        <v>12</v>
      </c>
      <c r="C41" s="294"/>
      <c r="D41" s="294"/>
      <c r="E41" s="294"/>
      <c r="F41" s="294"/>
      <c r="G41" s="294"/>
      <c r="H41" s="294"/>
      <c r="I41" s="294"/>
      <c r="J41" s="294"/>
      <c r="K41" s="294"/>
      <c r="L41" s="294"/>
      <c r="M41" s="294"/>
      <c r="N41" s="294"/>
      <c r="O41" s="294"/>
      <c r="P41" s="294"/>
      <c r="Q41" s="294"/>
      <c r="R41" s="294"/>
      <c r="S41" s="294"/>
      <c r="T41" s="294"/>
      <c r="U41" s="294"/>
      <c r="V41" s="294"/>
      <c r="W41" s="294"/>
      <c r="X41" s="294"/>
      <c r="Y41" s="295"/>
      <c r="Z41" s="147"/>
    </row>
    <row r="42" spans="2:26" ht="15" customHeight="1" x14ac:dyDescent="0.15">
      <c r="B42" s="10" t="s">
        <v>13</v>
      </c>
      <c r="C42" s="11"/>
      <c r="D42" s="11"/>
      <c r="E42" s="7"/>
      <c r="F42" s="7"/>
      <c r="G42" s="7"/>
      <c r="H42" s="7"/>
      <c r="I42" s="7"/>
      <c r="J42" s="7"/>
      <c r="K42" s="7"/>
      <c r="L42" s="7"/>
      <c r="M42" s="7"/>
      <c r="N42" s="7"/>
      <c r="O42" s="7"/>
      <c r="P42" s="7"/>
      <c r="Q42" s="7"/>
      <c r="R42" s="7"/>
      <c r="S42" s="7"/>
      <c r="T42" s="7"/>
      <c r="U42" s="7"/>
      <c r="V42" s="7"/>
      <c r="W42" s="7"/>
      <c r="X42" s="7"/>
      <c r="Y42" s="64"/>
      <c r="Z42" s="148"/>
    </row>
    <row r="43" spans="2:26" ht="15" customHeight="1" x14ac:dyDescent="0.15">
      <c r="B43" s="29" t="s">
        <v>14</v>
      </c>
      <c r="C43" s="30" t="s">
        <v>15</v>
      </c>
      <c r="D43" s="31" t="s">
        <v>16</v>
      </c>
      <c r="E43" s="342" t="s">
        <v>0</v>
      </c>
      <c r="F43" s="316" t="s">
        <v>17</v>
      </c>
      <c r="G43" s="317"/>
      <c r="H43" s="317"/>
      <c r="I43" s="317"/>
      <c r="J43" s="317"/>
      <c r="K43" s="317"/>
      <c r="L43" s="318"/>
      <c r="M43" s="316" t="s">
        <v>18</v>
      </c>
      <c r="N43" s="322"/>
      <c r="O43" s="323"/>
      <c r="P43" s="327" t="s">
        <v>19</v>
      </c>
      <c r="Q43" s="328"/>
      <c r="R43" s="17" t="s">
        <v>20</v>
      </c>
      <c r="S43" s="18"/>
      <c r="T43" s="18"/>
      <c r="U43" s="18"/>
      <c r="V43" s="32"/>
      <c r="W43" s="298" t="s">
        <v>21</v>
      </c>
      <c r="X43" s="298" t="s">
        <v>22</v>
      </c>
      <c r="Y43" s="202" t="s">
        <v>1</v>
      </c>
      <c r="Z43" s="143"/>
    </row>
    <row r="44" spans="2:26" ht="15" customHeight="1" x14ac:dyDescent="0.15">
      <c r="B44" s="33"/>
      <c r="C44" s="34" t="s">
        <v>2</v>
      </c>
      <c r="D44" s="35" t="s">
        <v>2</v>
      </c>
      <c r="E44" s="343"/>
      <c r="F44" s="319"/>
      <c r="G44" s="320"/>
      <c r="H44" s="320"/>
      <c r="I44" s="320"/>
      <c r="J44" s="320"/>
      <c r="K44" s="320"/>
      <c r="L44" s="321"/>
      <c r="M44" s="324"/>
      <c r="N44" s="325"/>
      <c r="O44" s="326"/>
      <c r="P44" s="329"/>
      <c r="Q44" s="330"/>
      <c r="R44" s="97" t="s">
        <v>74</v>
      </c>
      <c r="S44" s="97" t="s">
        <v>75</v>
      </c>
      <c r="T44" s="97" t="s">
        <v>76</v>
      </c>
      <c r="U44" s="97" t="s">
        <v>77</v>
      </c>
      <c r="V44" s="97" t="s">
        <v>78</v>
      </c>
      <c r="W44" s="299"/>
      <c r="X44" s="299"/>
      <c r="Y44" s="203"/>
      <c r="Z44" s="143"/>
    </row>
    <row r="45" spans="2:26" ht="15" customHeight="1" x14ac:dyDescent="0.15">
      <c r="B45" s="107">
        <v>1</v>
      </c>
      <c r="C45" s="37" t="s">
        <v>38</v>
      </c>
      <c r="D45" s="109" t="s">
        <v>37</v>
      </c>
      <c r="E45" s="166" t="s">
        <v>60</v>
      </c>
      <c r="F45" s="331" t="s">
        <v>72</v>
      </c>
      <c r="G45" s="332"/>
      <c r="H45" s="332"/>
      <c r="I45" s="332"/>
      <c r="J45" s="332"/>
      <c r="K45" s="332"/>
      <c r="L45" s="333"/>
      <c r="M45" s="334" t="s">
        <v>73</v>
      </c>
      <c r="N45" s="335"/>
      <c r="O45" s="336"/>
      <c r="P45" s="340" t="s">
        <v>34</v>
      </c>
      <c r="Q45" s="341"/>
      <c r="R45" s="167"/>
      <c r="S45" s="167"/>
      <c r="T45" s="167"/>
      <c r="U45" s="167"/>
      <c r="V45" s="167"/>
      <c r="W45" s="168">
        <v>442557</v>
      </c>
      <c r="X45" s="168">
        <v>57641</v>
      </c>
      <c r="Y45" s="124"/>
      <c r="Z45" s="149"/>
    </row>
    <row r="46" spans="2:26" ht="15" customHeight="1" x14ac:dyDescent="0.15">
      <c r="B46" s="107">
        <v>2</v>
      </c>
      <c r="C46" s="37" t="s">
        <v>38</v>
      </c>
      <c r="D46" s="37" t="s">
        <v>39</v>
      </c>
      <c r="E46" s="166" t="s">
        <v>60</v>
      </c>
      <c r="F46" s="331" t="s">
        <v>79</v>
      </c>
      <c r="G46" s="332"/>
      <c r="H46" s="332"/>
      <c r="I46" s="332"/>
      <c r="J46" s="332"/>
      <c r="K46" s="332"/>
      <c r="L46" s="333"/>
      <c r="M46" s="334" t="s">
        <v>80</v>
      </c>
      <c r="N46" s="335"/>
      <c r="O46" s="336"/>
      <c r="P46" s="340" t="s">
        <v>60</v>
      </c>
      <c r="Q46" s="341"/>
      <c r="R46" s="167"/>
      <c r="S46" s="167"/>
      <c r="T46" s="167"/>
      <c r="U46" s="167"/>
      <c r="V46" s="167"/>
      <c r="W46" s="168">
        <v>64853</v>
      </c>
      <c r="X46" s="168">
        <v>10939</v>
      </c>
      <c r="Y46" s="124"/>
      <c r="Z46" s="149"/>
    </row>
    <row r="47" spans="2:26" ht="15" customHeight="1" x14ac:dyDescent="0.15">
      <c r="B47" s="107">
        <v>3</v>
      </c>
      <c r="C47" s="113" t="s">
        <v>38</v>
      </c>
      <c r="D47" s="37" t="s">
        <v>37</v>
      </c>
      <c r="E47" s="166" t="s">
        <v>40</v>
      </c>
      <c r="F47" s="231" t="s">
        <v>81</v>
      </c>
      <c r="G47" s="232"/>
      <c r="H47" s="232"/>
      <c r="I47" s="232"/>
      <c r="J47" s="232"/>
      <c r="K47" s="232"/>
      <c r="L47" s="233"/>
      <c r="M47" s="193" t="s">
        <v>82</v>
      </c>
      <c r="N47" s="194"/>
      <c r="O47" s="195"/>
      <c r="P47" s="191" t="s">
        <v>40</v>
      </c>
      <c r="Q47" s="192"/>
      <c r="R47" s="108"/>
      <c r="S47" s="108"/>
      <c r="T47" s="108"/>
      <c r="U47" s="108"/>
      <c r="V47" s="108"/>
      <c r="W47" s="176">
        <v>1579693</v>
      </c>
      <c r="X47" s="176">
        <v>118898</v>
      </c>
      <c r="Y47" s="124"/>
      <c r="Z47" s="149"/>
    </row>
    <row r="48" spans="2:26" ht="15" customHeight="1" x14ac:dyDescent="0.15">
      <c r="B48" s="107">
        <v>4</v>
      </c>
      <c r="C48" s="100" t="s">
        <v>30</v>
      </c>
      <c r="D48" s="37" t="s">
        <v>37</v>
      </c>
      <c r="E48" s="166" t="s">
        <v>40</v>
      </c>
      <c r="F48" s="185" t="s">
        <v>41</v>
      </c>
      <c r="G48" s="186"/>
      <c r="H48" s="186"/>
      <c r="I48" s="186"/>
      <c r="J48" s="186"/>
      <c r="K48" s="186"/>
      <c r="L48" s="187"/>
      <c r="M48" s="188" t="s">
        <v>42</v>
      </c>
      <c r="N48" s="189"/>
      <c r="O48" s="190"/>
      <c r="P48" s="191" t="s">
        <v>40</v>
      </c>
      <c r="Q48" s="192"/>
      <c r="R48" s="169"/>
      <c r="S48" s="169"/>
      <c r="T48" s="169"/>
      <c r="U48" s="169"/>
      <c r="V48" s="169"/>
      <c r="W48" s="176">
        <v>317375</v>
      </c>
      <c r="X48" s="176">
        <v>44137</v>
      </c>
      <c r="Y48" s="124"/>
      <c r="Z48" s="149"/>
    </row>
    <row r="49" spans="2:26" ht="15" customHeight="1" x14ac:dyDescent="0.15">
      <c r="B49" s="107">
        <v>5</v>
      </c>
      <c r="C49" s="37" t="s">
        <v>30</v>
      </c>
      <c r="D49" s="37" t="s">
        <v>31</v>
      </c>
      <c r="E49" s="166" t="s">
        <v>35</v>
      </c>
      <c r="F49" s="231" t="s">
        <v>86</v>
      </c>
      <c r="G49" s="232"/>
      <c r="H49" s="232"/>
      <c r="I49" s="232"/>
      <c r="J49" s="232"/>
      <c r="K49" s="232"/>
      <c r="L49" s="233"/>
      <c r="M49" s="193" t="s">
        <v>87</v>
      </c>
      <c r="N49" s="194"/>
      <c r="O49" s="195"/>
      <c r="P49" s="191" t="s">
        <v>35</v>
      </c>
      <c r="Q49" s="192"/>
      <c r="R49" s="108"/>
      <c r="S49" s="108"/>
      <c r="T49" s="108"/>
      <c r="U49" s="108"/>
      <c r="V49" s="108"/>
      <c r="W49" s="176">
        <v>21531</v>
      </c>
      <c r="X49" s="176">
        <v>7177</v>
      </c>
      <c r="Y49" s="124"/>
      <c r="Z49" s="149"/>
    </row>
    <row r="50" spans="2:26" ht="15" customHeight="1" x14ac:dyDescent="0.15">
      <c r="B50" s="107">
        <v>6</v>
      </c>
      <c r="C50" s="101" t="s">
        <v>30</v>
      </c>
      <c r="D50" s="101" t="s">
        <v>31</v>
      </c>
      <c r="E50" s="166" t="s">
        <v>35</v>
      </c>
      <c r="F50" s="231" t="s">
        <v>86</v>
      </c>
      <c r="G50" s="232"/>
      <c r="H50" s="232"/>
      <c r="I50" s="232"/>
      <c r="J50" s="232"/>
      <c r="K50" s="232"/>
      <c r="L50" s="233"/>
      <c r="M50" s="193" t="s">
        <v>88</v>
      </c>
      <c r="N50" s="194"/>
      <c r="O50" s="195"/>
      <c r="P50" s="191" t="s">
        <v>35</v>
      </c>
      <c r="Q50" s="192"/>
      <c r="R50" s="108"/>
      <c r="S50" s="108"/>
      <c r="T50" s="108"/>
      <c r="U50" s="108"/>
      <c r="V50" s="108"/>
      <c r="W50" s="176">
        <v>17460</v>
      </c>
      <c r="X50" s="176">
        <v>4365</v>
      </c>
      <c r="Y50" s="124"/>
      <c r="Z50" s="149"/>
    </row>
    <row r="51" spans="2:26" ht="15" customHeight="1" x14ac:dyDescent="0.15">
      <c r="B51" s="107">
        <v>7</v>
      </c>
      <c r="C51" s="101" t="s">
        <v>30</v>
      </c>
      <c r="D51" s="101" t="s">
        <v>31</v>
      </c>
      <c r="E51" s="174" t="s">
        <v>91</v>
      </c>
      <c r="F51" s="383" t="s">
        <v>89</v>
      </c>
      <c r="G51" s="384"/>
      <c r="H51" s="384"/>
      <c r="I51" s="384"/>
      <c r="J51" s="384"/>
      <c r="K51" s="384"/>
      <c r="L51" s="385"/>
      <c r="M51" s="193" t="s">
        <v>90</v>
      </c>
      <c r="N51" s="194"/>
      <c r="O51" s="195"/>
      <c r="P51" s="191" t="s">
        <v>35</v>
      </c>
      <c r="Q51" s="192"/>
      <c r="R51" s="108"/>
      <c r="S51" s="108"/>
      <c r="T51" s="108"/>
      <c r="U51" s="108"/>
      <c r="V51" s="108"/>
      <c r="W51" s="176">
        <v>382916</v>
      </c>
      <c r="X51" s="176">
        <v>95729</v>
      </c>
      <c r="Y51" s="124"/>
      <c r="Z51" s="149"/>
    </row>
    <row r="52" spans="2:26" ht="15" customHeight="1" x14ac:dyDescent="0.15">
      <c r="B52" s="107">
        <v>8</v>
      </c>
      <c r="C52" s="101" t="s">
        <v>30</v>
      </c>
      <c r="D52" s="101" t="s">
        <v>31</v>
      </c>
      <c r="E52" s="166" t="s">
        <v>94</v>
      </c>
      <c r="F52" s="231" t="s">
        <v>92</v>
      </c>
      <c r="G52" s="232"/>
      <c r="H52" s="232"/>
      <c r="I52" s="232"/>
      <c r="J52" s="232"/>
      <c r="K52" s="232"/>
      <c r="L52" s="233"/>
      <c r="M52" s="193" t="s">
        <v>93</v>
      </c>
      <c r="N52" s="194"/>
      <c r="O52" s="195"/>
      <c r="P52" s="191" t="s">
        <v>94</v>
      </c>
      <c r="Q52" s="192"/>
      <c r="R52" s="108"/>
      <c r="S52" s="108"/>
      <c r="T52" s="108"/>
      <c r="U52" s="108"/>
      <c r="V52" s="108"/>
      <c r="W52" s="176">
        <v>746280</v>
      </c>
      <c r="X52" s="176">
        <v>16904</v>
      </c>
      <c r="Y52" s="36"/>
      <c r="Z52" s="149"/>
    </row>
    <row r="53" spans="2:26" ht="15" customHeight="1" x14ac:dyDescent="0.15">
      <c r="B53" s="107">
        <v>9</v>
      </c>
      <c r="C53" s="37" t="s">
        <v>30</v>
      </c>
      <c r="D53" s="37" t="s">
        <v>31</v>
      </c>
      <c r="E53" s="166" t="s">
        <v>97</v>
      </c>
      <c r="F53" s="231" t="s">
        <v>95</v>
      </c>
      <c r="G53" s="232"/>
      <c r="H53" s="232"/>
      <c r="I53" s="232"/>
      <c r="J53" s="232"/>
      <c r="K53" s="232"/>
      <c r="L53" s="233"/>
      <c r="M53" s="193" t="s">
        <v>96</v>
      </c>
      <c r="N53" s="194"/>
      <c r="O53" s="195"/>
      <c r="P53" s="191" t="s">
        <v>97</v>
      </c>
      <c r="Q53" s="192"/>
      <c r="R53" s="108"/>
      <c r="S53" s="108"/>
      <c r="T53" s="108"/>
      <c r="U53" s="108"/>
      <c r="V53" s="108"/>
      <c r="W53" s="177">
        <v>358844</v>
      </c>
      <c r="X53" s="177">
        <f>14069+64392+11250</f>
        <v>89711</v>
      </c>
      <c r="Y53" s="36"/>
      <c r="Z53" s="150"/>
    </row>
    <row r="54" spans="2:26" ht="15" customHeight="1" x14ac:dyDescent="0.15">
      <c r="B54" s="107">
        <v>10</v>
      </c>
      <c r="C54" s="37" t="s">
        <v>30</v>
      </c>
      <c r="D54" s="37" t="s">
        <v>31</v>
      </c>
      <c r="E54" s="166" t="s">
        <v>102</v>
      </c>
      <c r="F54" s="231" t="s">
        <v>98</v>
      </c>
      <c r="G54" s="232"/>
      <c r="H54" s="232"/>
      <c r="I54" s="232"/>
      <c r="J54" s="232"/>
      <c r="K54" s="232"/>
      <c r="L54" s="233"/>
      <c r="M54" s="193" t="s">
        <v>99</v>
      </c>
      <c r="N54" s="194"/>
      <c r="O54" s="195"/>
      <c r="P54" s="191" t="s">
        <v>43</v>
      </c>
      <c r="Q54" s="192"/>
      <c r="R54" s="108"/>
      <c r="S54" s="108"/>
      <c r="T54" s="108"/>
      <c r="U54" s="108"/>
      <c r="V54" s="108"/>
      <c r="W54" s="176">
        <f>14013+41310</f>
        <v>55323</v>
      </c>
      <c r="X54" s="176">
        <f>W54/3</f>
        <v>18441</v>
      </c>
      <c r="Y54" s="36"/>
      <c r="Z54" s="149"/>
    </row>
    <row r="55" spans="2:26" ht="15" customHeight="1" x14ac:dyDescent="0.15">
      <c r="B55" s="107">
        <v>11</v>
      </c>
      <c r="C55" s="37" t="s">
        <v>30</v>
      </c>
      <c r="D55" s="37" t="s">
        <v>31</v>
      </c>
      <c r="E55" s="166" t="s">
        <v>102</v>
      </c>
      <c r="F55" s="231" t="s">
        <v>100</v>
      </c>
      <c r="G55" s="232"/>
      <c r="H55" s="232"/>
      <c r="I55" s="232"/>
      <c r="J55" s="232"/>
      <c r="K55" s="232"/>
      <c r="L55" s="233"/>
      <c r="M55" s="193" t="s">
        <v>101</v>
      </c>
      <c r="N55" s="194"/>
      <c r="O55" s="195"/>
      <c r="P55" s="191" t="s">
        <v>43</v>
      </c>
      <c r="Q55" s="192"/>
      <c r="R55" s="108"/>
      <c r="S55" s="108"/>
      <c r="T55" s="108"/>
      <c r="U55" s="108"/>
      <c r="V55" s="108"/>
      <c r="W55" s="177">
        <f>8586+78570+74844</f>
        <v>162000</v>
      </c>
      <c r="X55" s="176">
        <v>54000</v>
      </c>
      <c r="Y55" s="165"/>
      <c r="Z55" s="151"/>
    </row>
    <row r="56" spans="2:26" ht="15" customHeight="1" x14ac:dyDescent="0.15">
      <c r="B56" s="107">
        <v>12</v>
      </c>
      <c r="C56" s="37" t="s">
        <v>30</v>
      </c>
      <c r="D56" s="37" t="s">
        <v>31</v>
      </c>
      <c r="E56" s="166" t="s">
        <v>105</v>
      </c>
      <c r="F56" s="231" t="s">
        <v>103</v>
      </c>
      <c r="G56" s="232"/>
      <c r="H56" s="232"/>
      <c r="I56" s="232"/>
      <c r="J56" s="232"/>
      <c r="K56" s="232"/>
      <c r="L56" s="233"/>
      <c r="M56" s="193" t="s">
        <v>104</v>
      </c>
      <c r="N56" s="194"/>
      <c r="O56" s="195"/>
      <c r="P56" s="191" t="s">
        <v>105</v>
      </c>
      <c r="Q56" s="192"/>
      <c r="R56" s="108"/>
      <c r="S56" s="108"/>
      <c r="T56" s="108"/>
      <c r="U56" s="108"/>
      <c r="V56" s="108"/>
      <c r="W56" s="176">
        <f>X56*3</f>
        <v>37323</v>
      </c>
      <c r="X56" s="176">
        <f>2661+9780</f>
        <v>12441</v>
      </c>
      <c r="Y56" s="36"/>
      <c r="Z56" s="152"/>
    </row>
    <row r="57" spans="2:26" ht="15" customHeight="1" x14ac:dyDescent="0.15">
      <c r="B57" s="107">
        <v>13</v>
      </c>
      <c r="C57" s="109" t="s">
        <v>30</v>
      </c>
      <c r="D57" s="109" t="s">
        <v>31</v>
      </c>
      <c r="E57" s="166" t="s">
        <v>105</v>
      </c>
      <c r="F57" s="231" t="s">
        <v>103</v>
      </c>
      <c r="G57" s="232"/>
      <c r="H57" s="232"/>
      <c r="I57" s="232"/>
      <c r="J57" s="232"/>
      <c r="K57" s="232"/>
      <c r="L57" s="233"/>
      <c r="M57" s="193" t="s">
        <v>106</v>
      </c>
      <c r="N57" s="194"/>
      <c r="O57" s="195"/>
      <c r="P57" s="191" t="s">
        <v>105</v>
      </c>
      <c r="Q57" s="192"/>
      <c r="R57" s="108"/>
      <c r="S57" s="108"/>
      <c r="T57" s="108"/>
      <c r="U57" s="108"/>
      <c r="V57" s="108"/>
      <c r="W57" s="176">
        <f>X57*4</f>
        <v>406124</v>
      </c>
      <c r="X57" s="176">
        <f>16330+18000+23900+30934+12367</f>
        <v>101531</v>
      </c>
      <c r="Y57" s="36"/>
      <c r="Z57" s="149"/>
    </row>
    <row r="58" spans="2:26" ht="15" customHeight="1" x14ac:dyDescent="0.15">
      <c r="B58" s="107">
        <v>14</v>
      </c>
      <c r="C58" s="37" t="s">
        <v>30</v>
      </c>
      <c r="D58" s="37" t="s">
        <v>31</v>
      </c>
      <c r="E58" s="166" t="s">
        <v>46</v>
      </c>
      <c r="F58" s="231" t="s">
        <v>107</v>
      </c>
      <c r="G58" s="232"/>
      <c r="H58" s="232"/>
      <c r="I58" s="232"/>
      <c r="J58" s="232"/>
      <c r="K58" s="232"/>
      <c r="L58" s="233"/>
      <c r="M58" s="193" t="s">
        <v>108</v>
      </c>
      <c r="N58" s="194"/>
      <c r="O58" s="195"/>
      <c r="P58" s="191" t="s">
        <v>46</v>
      </c>
      <c r="Q58" s="192"/>
      <c r="R58" s="108"/>
      <c r="S58" s="108"/>
      <c r="T58" s="108"/>
      <c r="U58" s="108"/>
      <c r="V58" s="108"/>
      <c r="W58" s="177">
        <v>962147</v>
      </c>
      <c r="X58" s="176">
        <v>265270</v>
      </c>
      <c r="Y58" s="36"/>
      <c r="Z58" s="152"/>
    </row>
    <row r="59" spans="2:26" ht="15" customHeight="1" x14ac:dyDescent="0.15">
      <c r="B59" s="107">
        <v>15</v>
      </c>
      <c r="C59" s="37" t="s">
        <v>30</v>
      </c>
      <c r="D59" s="37" t="s">
        <v>31</v>
      </c>
      <c r="E59" s="166" t="s">
        <v>46</v>
      </c>
      <c r="F59" s="231" t="s">
        <v>109</v>
      </c>
      <c r="G59" s="232"/>
      <c r="H59" s="232"/>
      <c r="I59" s="232"/>
      <c r="J59" s="232"/>
      <c r="K59" s="232"/>
      <c r="L59" s="233"/>
      <c r="M59" s="193" t="s">
        <v>110</v>
      </c>
      <c r="N59" s="194"/>
      <c r="O59" s="195"/>
      <c r="P59" s="191" t="s">
        <v>46</v>
      </c>
      <c r="Q59" s="192"/>
      <c r="R59" s="108"/>
      <c r="S59" s="108"/>
      <c r="T59" s="108"/>
      <c r="U59" s="108"/>
      <c r="V59" s="108"/>
      <c r="W59" s="176">
        <v>0</v>
      </c>
      <c r="X59" s="176">
        <v>0</v>
      </c>
      <c r="Y59" s="36"/>
      <c r="Z59" s="152"/>
    </row>
    <row r="60" spans="2:26" ht="15" customHeight="1" x14ac:dyDescent="0.15">
      <c r="B60" s="107">
        <v>16</v>
      </c>
      <c r="C60" s="37" t="s">
        <v>30</v>
      </c>
      <c r="D60" s="37" t="s">
        <v>31</v>
      </c>
      <c r="E60" s="166" t="s">
        <v>46</v>
      </c>
      <c r="F60" s="231" t="s">
        <v>109</v>
      </c>
      <c r="G60" s="232"/>
      <c r="H60" s="232"/>
      <c r="I60" s="232"/>
      <c r="J60" s="232"/>
      <c r="K60" s="232"/>
      <c r="L60" s="233"/>
      <c r="M60" s="193" t="s">
        <v>111</v>
      </c>
      <c r="N60" s="194"/>
      <c r="O60" s="195"/>
      <c r="P60" s="191" t="s">
        <v>46</v>
      </c>
      <c r="Q60" s="192"/>
      <c r="R60" s="108"/>
      <c r="S60" s="108"/>
      <c r="T60" s="108"/>
      <c r="U60" s="108"/>
      <c r="V60" s="108"/>
      <c r="W60" s="176">
        <v>0</v>
      </c>
      <c r="X60" s="176">
        <v>0</v>
      </c>
      <c r="Y60" s="36"/>
      <c r="Z60" s="149"/>
    </row>
    <row r="61" spans="2:26" ht="15" customHeight="1" x14ac:dyDescent="0.15">
      <c r="B61" s="107">
        <v>17</v>
      </c>
      <c r="C61" s="37" t="s">
        <v>30</v>
      </c>
      <c r="D61" s="37" t="s">
        <v>31</v>
      </c>
      <c r="E61" s="166" t="s">
        <v>116</v>
      </c>
      <c r="F61" s="231" t="s">
        <v>112</v>
      </c>
      <c r="G61" s="232"/>
      <c r="H61" s="232"/>
      <c r="I61" s="232"/>
      <c r="J61" s="232"/>
      <c r="K61" s="232"/>
      <c r="L61" s="233"/>
      <c r="M61" s="193" t="s">
        <v>113</v>
      </c>
      <c r="N61" s="194"/>
      <c r="O61" s="195"/>
      <c r="P61" s="191" t="s">
        <v>47</v>
      </c>
      <c r="Q61" s="192"/>
      <c r="R61" s="108"/>
      <c r="S61" s="108"/>
      <c r="T61" s="108"/>
      <c r="U61" s="108"/>
      <c r="V61" s="108"/>
      <c r="W61" s="176">
        <v>366000</v>
      </c>
      <c r="X61" s="176">
        <v>12047</v>
      </c>
      <c r="Y61" s="36"/>
      <c r="Z61" s="149"/>
    </row>
    <row r="62" spans="2:26" ht="15" customHeight="1" x14ac:dyDescent="0.15">
      <c r="B62" s="107">
        <v>18</v>
      </c>
      <c r="C62" s="37" t="s">
        <v>44</v>
      </c>
      <c r="D62" s="37" t="s">
        <v>45</v>
      </c>
      <c r="E62" s="166" t="s">
        <v>116</v>
      </c>
      <c r="F62" s="231" t="s">
        <v>114</v>
      </c>
      <c r="G62" s="232"/>
      <c r="H62" s="232"/>
      <c r="I62" s="232"/>
      <c r="J62" s="232"/>
      <c r="K62" s="232"/>
      <c r="L62" s="233"/>
      <c r="M62" s="193" t="s">
        <v>115</v>
      </c>
      <c r="N62" s="194"/>
      <c r="O62" s="195"/>
      <c r="P62" s="191" t="s">
        <v>47</v>
      </c>
      <c r="Q62" s="192"/>
      <c r="R62" s="108"/>
      <c r="S62" s="108"/>
      <c r="T62" s="108"/>
      <c r="U62" s="108"/>
      <c r="V62" s="108"/>
      <c r="W62" s="176">
        <v>722000</v>
      </c>
      <c r="X62" s="176">
        <v>24878</v>
      </c>
      <c r="Y62" s="36"/>
      <c r="Z62" s="149"/>
    </row>
    <row r="63" spans="2:26" s="106" customFormat="1" ht="15" customHeight="1" x14ac:dyDescent="0.15">
      <c r="B63" s="107">
        <v>19</v>
      </c>
      <c r="C63" s="37" t="s">
        <v>30</v>
      </c>
      <c r="D63" s="37" t="s">
        <v>31</v>
      </c>
      <c r="E63" s="175" t="s">
        <v>133</v>
      </c>
      <c r="F63" s="231" t="s">
        <v>79</v>
      </c>
      <c r="G63" s="232"/>
      <c r="H63" s="232"/>
      <c r="I63" s="232"/>
      <c r="J63" s="232"/>
      <c r="K63" s="232"/>
      <c r="L63" s="233"/>
      <c r="M63" s="193" t="s">
        <v>117</v>
      </c>
      <c r="N63" s="194"/>
      <c r="O63" s="195"/>
      <c r="P63" s="191" t="s">
        <v>53</v>
      </c>
      <c r="Q63" s="192"/>
      <c r="R63" s="108"/>
      <c r="S63" s="108"/>
      <c r="T63" s="108"/>
      <c r="U63" s="108"/>
      <c r="V63" s="108"/>
      <c r="W63" s="176">
        <v>20344</v>
      </c>
      <c r="X63" s="176">
        <v>5086</v>
      </c>
      <c r="Y63" s="36"/>
      <c r="Z63" s="149"/>
    </row>
    <row r="64" spans="2:26" ht="15" customHeight="1" x14ac:dyDescent="0.15">
      <c r="B64" s="107">
        <v>20</v>
      </c>
      <c r="C64" s="109" t="s">
        <v>30</v>
      </c>
      <c r="D64" s="109" t="s">
        <v>31</v>
      </c>
      <c r="E64" s="175" t="s">
        <v>134</v>
      </c>
      <c r="F64" s="231" t="s">
        <v>118</v>
      </c>
      <c r="G64" s="232"/>
      <c r="H64" s="232"/>
      <c r="I64" s="232"/>
      <c r="J64" s="232"/>
      <c r="K64" s="232"/>
      <c r="L64" s="233"/>
      <c r="M64" s="193" t="s">
        <v>119</v>
      </c>
      <c r="N64" s="194"/>
      <c r="O64" s="195"/>
      <c r="P64" s="191" t="s">
        <v>54</v>
      </c>
      <c r="Q64" s="192"/>
      <c r="R64" s="108"/>
      <c r="S64" s="108"/>
      <c r="T64" s="108"/>
      <c r="U64" s="108"/>
      <c r="V64" s="108"/>
      <c r="W64" s="176">
        <v>33153</v>
      </c>
      <c r="X64" s="176">
        <v>7862</v>
      </c>
      <c r="Y64" s="182" t="s">
        <v>120</v>
      </c>
      <c r="Z64" s="151"/>
    </row>
    <row r="65" spans="2:27" ht="15" customHeight="1" x14ac:dyDescent="0.15">
      <c r="B65" s="107">
        <v>21</v>
      </c>
      <c r="C65" s="110" t="s">
        <v>30</v>
      </c>
      <c r="D65" s="110" t="s">
        <v>31</v>
      </c>
      <c r="E65" s="175" t="s">
        <v>135</v>
      </c>
      <c r="F65" s="231" t="s">
        <v>121</v>
      </c>
      <c r="G65" s="232"/>
      <c r="H65" s="232"/>
      <c r="I65" s="232"/>
      <c r="J65" s="232"/>
      <c r="K65" s="232"/>
      <c r="L65" s="233"/>
      <c r="M65" s="311" t="s">
        <v>122</v>
      </c>
      <c r="N65" s="312"/>
      <c r="O65" s="313"/>
      <c r="P65" s="191" t="s">
        <v>123</v>
      </c>
      <c r="Q65" s="192"/>
      <c r="R65" s="108"/>
      <c r="S65" s="108"/>
      <c r="T65" s="108"/>
      <c r="U65" s="108"/>
      <c r="V65" s="108"/>
      <c r="W65" s="176">
        <v>404755</v>
      </c>
      <c r="X65" s="176">
        <v>22977</v>
      </c>
      <c r="Y65" s="182" t="s">
        <v>124</v>
      </c>
      <c r="Z65" s="149"/>
    </row>
    <row r="66" spans="2:27" s="106" customFormat="1" ht="225" customHeight="1" x14ac:dyDescent="0.15">
      <c r="B66" s="107">
        <v>22</v>
      </c>
      <c r="C66" s="114" t="s">
        <v>48</v>
      </c>
      <c r="D66" s="114" t="s">
        <v>31</v>
      </c>
      <c r="E66" s="171" t="s">
        <v>125</v>
      </c>
      <c r="F66" s="231" t="s">
        <v>126</v>
      </c>
      <c r="G66" s="232"/>
      <c r="H66" s="232"/>
      <c r="I66" s="232"/>
      <c r="J66" s="232"/>
      <c r="K66" s="232"/>
      <c r="L66" s="233"/>
      <c r="M66" s="306" t="s">
        <v>140</v>
      </c>
      <c r="N66" s="307"/>
      <c r="O66" s="308"/>
      <c r="P66" s="234" t="s">
        <v>49</v>
      </c>
      <c r="Q66" s="259"/>
      <c r="R66" s="108"/>
      <c r="S66" s="108"/>
      <c r="T66" s="108"/>
      <c r="U66" s="108"/>
      <c r="V66" s="108"/>
      <c r="W66" s="176">
        <v>19717362</v>
      </c>
      <c r="X66" s="176">
        <v>6572454</v>
      </c>
      <c r="Y66" s="36"/>
      <c r="Z66" s="149"/>
    </row>
    <row r="67" spans="2:27" s="106" customFormat="1" ht="105" customHeight="1" x14ac:dyDescent="0.15">
      <c r="B67" s="107">
        <v>23</v>
      </c>
      <c r="C67" s="114" t="s">
        <v>48</v>
      </c>
      <c r="D67" s="114" t="s">
        <v>31</v>
      </c>
      <c r="E67" s="166" t="s">
        <v>125</v>
      </c>
      <c r="F67" s="231" t="s">
        <v>127</v>
      </c>
      <c r="G67" s="232"/>
      <c r="H67" s="232"/>
      <c r="I67" s="232"/>
      <c r="J67" s="232"/>
      <c r="K67" s="232"/>
      <c r="L67" s="233"/>
      <c r="M67" s="256" t="s">
        <v>139</v>
      </c>
      <c r="N67" s="257"/>
      <c r="O67" s="258"/>
      <c r="P67" s="234" t="s">
        <v>128</v>
      </c>
      <c r="Q67" s="259"/>
      <c r="R67" s="108"/>
      <c r="S67" s="108"/>
      <c r="T67" s="108"/>
      <c r="U67" s="108"/>
      <c r="V67" s="108"/>
      <c r="W67" s="176">
        <v>385332</v>
      </c>
      <c r="X67" s="176">
        <v>128444</v>
      </c>
      <c r="Y67" s="36"/>
      <c r="Z67" s="149"/>
    </row>
    <row r="68" spans="2:27" ht="15" customHeight="1" x14ac:dyDescent="0.15">
      <c r="B68" s="107"/>
      <c r="C68" s="37"/>
      <c r="D68" s="37"/>
      <c r="E68" s="38"/>
      <c r="F68" s="231"/>
      <c r="G68" s="236"/>
      <c r="H68" s="236"/>
      <c r="I68" s="236"/>
      <c r="J68" s="236"/>
      <c r="K68" s="236"/>
      <c r="L68" s="237"/>
      <c r="M68" s="250"/>
      <c r="N68" s="251"/>
      <c r="O68" s="252"/>
      <c r="P68" s="296"/>
      <c r="Q68" s="297"/>
      <c r="R68" s="39"/>
      <c r="S68" s="39"/>
      <c r="T68" s="39"/>
      <c r="U68" s="39"/>
      <c r="V68" s="39"/>
      <c r="W68" s="177"/>
      <c r="X68" s="177"/>
      <c r="Y68" s="125"/>
      <c r="Z68" s="151"/>
    </row>
    <row r="69" spans="2:27" ht="15" customHeight="1" thickBot="1" x14ac:dyDescent="0.2">
      <c r="B69" s="41"/>
      <c r="C69" s="42"/>
      <c r="D69" s="42"/>
      <c r="E69" s="42"/>
      <c r="F69" s="43"/>
      <c r="G69" s="43"/>
      <c r="H69" s="43"/>
      <c r="I69" s="43"/>
      <c r="J69" s="44"/>
      <c r="K69" s="44"/>
      <c r="L69" s="44"/>
      <c r="M69" s="44"/>
      <c r="N69" s="44"/>
      <c r="O69" s="44"/>
      <c r="P69" s="43"/>
      <c r="Q69" s="43"/>
      <c r="R69" s="43"/>
      <c r="S69" s="43"/>
      <c r="T69" s="45" t="s">
        <v>23</v>
      </c>
      <c r="U69" s="43"/>
      <c r="V69" s="43"/>
      <c r="W69" s="104">
        <f>SUM(W45:W68)</f>
        <v>27203372</v>
      </c>
      <c r="X69" s="104">
        <f>SUM(X45:X68)</f>
        <v>7670932</v>
      </c>
      <c r="Y69" s="126"/>
      <c r="Z69" s="153"/>
    </row>
    <row r="70" spans="2:27" ht="15" customHeight="1" thickBot="1" x14ac:dyDescent="0.2">
      <c r="B70" s="96" t="s">
        <v>29</v>
      </c>
      <c r="C70" s="73"/>
      <c r="D70" s="73"/>
      <c r="E70" s="73"/>
      <c r="F70" s="73"/>
      <c r="G70" s="73"/>
      <c r="H70" s="73"/>
      <c r="I70" s="73"/>
      <c r="J70" s="73"/>
      <c r="K70" s="73"/>
      <c r="L70" s="73"/>
      <c r="M70" s="73"/>
      <c r="N70" s="73"/>
      <c r="O70" s="73"/>
      <c r="P70" s="73"/>
      <c r="Q70" s="73"/>
      <c r="R70" s="73"/>
      <c r="S70" s="73"/>
      <c r="T70" s="73"/>
      <c r="U70" s="73"/>
      <c r="V70" s="73"/>
      <c r="W70" s="73"/>
      <c r="X70" s="73"/>
      <c r="Y70" s="123"/>
      <c r="Z70" s="154"/>
    </row>
    <row r="71" spans="2:27" ht="15" customHeight="1" x14ac:dyDescent="0.15">
      <c r="B71" s="115" t="s">
        <v>14</v>
      </c>
      <c r="C71" s="87" t="s">
        <v>15</v>
      </c>
      <c r="D71" s="88" t="s">
        <v>16</v>
      </c>
      <c r="E71" s="285" t="s">
        <v>0</v>
      </c>
      <c r="F71" s="238" t="s">
        <v>17</v>
      </c>
      <c r="G71" s="275"/>
      <c r="H71" s="275"/>
      <c r="I71" s="275"/>
      <c r="J71" s="275"/>
      <c r="K71" s="275"/>
      <c r="L71" s="275"/>
      <c r="M71" s="238" t="s">
        <v>18</v>
      </c>
      <c r="N71" s="238"/>
      <c r="O71" s="238"/>
      <c r="P71" s="240" t="s">
        <v>19</v>
      </c>
      <c r="Q71" s="240"/>
      <c r="R71" s="77" t="s">
        <v>20</v>
      </c>
      <c r="S71" s="77"/>
      <c r="T71" s="77"/>
      <c r="U71" s="77"/>
      <c r="V71" s="77"/>
      <c r="W71" s="283" t="s">
        <v>21</v>
      </c>
      <c r="X71" s="283" t="s">
        <v>22</v>
      </c>
      <c r="Y71" s="260" t="s">
        <v>1</v>
      </c>
      <c r="Z71" s="149"/>
    </row>
    <row r="72" spans="2:27" ht="15" customHeight="1" x14ac:dyDescent="0.15">
      <c r="B72" s="116"/>
      <c r="C72" s="85" t="s">
        <v>2</v>
      </c>
      <c r="D72" s="86" t="s">
        <v>2</v>
      </c>
      <c r="E72" s="286"/>
      <c r="F72" s="276"/>
      <c r="G72" s="276"/>
      <c r="H72" s="276"/>
      <c r="I72" s="276"/>
      <c r="J72" s="276"/>
      <c r="K72" s="276"/>
      <c r="L72" s="276"/>
      <c r="M72" s="239"/>
      <c r="N72" s="239"/>
      <c r="O72" s="239"/>
      <c r="P72" s="241"/>
      <c r="Q72" s="241"/>
      <c r="R72" s="163" t="s">
        <v>74</v>
      </c>
      <c r="S72" s="163" t="s">
        <v>75</v>
      </c>
      <c r="T72" s="163" t="s">
        <v>76</v>
      </c>
      <c r="U72" s="163" t="s">
        <v>77</v>
      </c>
      <c r="V72" s="163" t="s">
        <v>78</v>
      </c>
      <c r="W72" s="284"/>
      <c r="X72" s="284"/>
      <c r="Y72" s="261"/>
      <c r="Z72" s="149"/>
    </row>
    <row r="73" spans="2:27" s="106" customFormat="1" ht="15" customHeight="1" x14ac:dyDescent="0.15">
      <c r="B73" s="170">
        <v>1</v>
      </c>
      <c r="C73" s="181" t="s">
        <v>30</v>
      </c>
      <c r="D73" s="78" t="s">
        <v>31</v>
      </c>
      <c r="E73" s="178" t="s">
        <v>83</v>
      </c>
      <c r="F73" s="242" t="s">
        <v>84</v>
      </c>
      <c r="G73" s="243"/>
      <c r="H73" s="243"/>
      <c r="I73" s="243"/>
      <c r="J73" s="243"/>
      <c r="K73" s="243"/>
      <c r="L73" s="244"/>
      <c r="M73" s="245" t="s">
        <v>85</v>
      </c>
      <c r="N73" s="246"/>
      <c r="O73" s="247"/>
      <c r="P73" s="248" t="s">
        <v>83</v>
      </c>
      <c r="Q73" s="249"/>
      <c r="R73" s="79"/>
      <c r="S73" s="79"/>
      <c r="T73" s="79"/>
      <c r="U73" s="79"/>
      <c r="V73" s="79"/>
      <c r="W73" s="80">
        <v>728195</v>
      </c>
      <c r="X73" s="80">
        <v>56546</v>
      </c>
      <c r="Y73" s="164"/>
      <c r="Z73" s="149"/>
    </row>
    <row r="74" spans="2:27" s="106" customFormat="1" ht="75" customHeight="1" x14ac:dyDescent="0.15">
      <c r="B74" s="118">
        <v>2</v>
      </c>
      <c r="C74" s="114" t="s">
        <v>30</v>
      </c>
      <c r="D74" s="114" t="s">
        <v>31</v>
      </c>
      <c r="E74" s="172" t="s">
        <v>50</v>
      </c>
      <c r="F74" s="272" t="s">
        <v>51</v>
      </c>
      <c r="G74" s="273"/>
      <c r="H74" s="273"/>
      <c r="I74" s="273"/>
      <c r="J74" s="273"/>
      <c r="K74" s="273"/>
      <c r="L74" s="274"/>
      <c r="M74" s="253" t="s">
        <v>129</v>
      </c>
      <c r="N74" s="254"/>
      <c r="O74" s="255"/>
      <c r="P74" s="234" t="s">
        <v>55</v>
      </c>
      <c r="Q74" s="235"/>
      <c r="R74" s="79"/>
      <c r="S74" s="79"/>
      <c r="T74" s="79"/>
      <c r="U74" s="79"/>
      <c r="V74" s="79"/>
      <c r="W74" s="80">
        <v>1106184</v>
      </c>
      <c r="X74" s="80">
        <v>368728</v>
      </c>
      <c r="Y74" s="81"/>
      <c r="Z74" s="155"/>
    </row>
    <row r="75" spans="2:27" s="106" customFormat="1" ht="65.099999999999994" customHeight="1" x14ac:dyDescent="0.15">
      <c r="B75" s="117">
        <v>3</v>
      </c>
      <c r="C75" s="114" t="s">
        <v>30</v>
      </c>
      <c r="D75" s="114" t="s">
        <v>31</v>
      </c>
      <c r="E75" s="172" t="s">
        <v>50</v>
      </c>
      <c r="F75" s="272" t="s">
        <v>52</v>
      </c>
      <c r="G75" s="273"/>
      <c r="H75" s="273"/>
      <c r="I75" s="273"/>
      <c r="J75" s="273"/>
      <c r="K75" s="273"/>
      <c r="L75" s="274"/>
      <c r="M75" s="253" t="s">
        <v>142</v>
      </c>
      <c r="N75" s="254"/>
      <c r="O75" s="255"/>
      <c r="P75" s="234" t="s">
        <v>55</v>
      </c>
      <c r="Q75" s="235"/>
      <c r="R75" s="79"/>
      <c r="S75" s="79"/>
      <c r="T75" s="79"/>
      <c r="U75" s="79"/>
      <c r="V75" s="79"/>
      <c r="W75" s="80">
        <v>586275</v>
      </c>
      <c r="X75" s="80">
        <v>195425</v>
      </c>
      <c r="Y75" s="81"/>
      <c r="Z75" s="155"/>
    </row>
    <row r="76" spans="2:27" s="106" customFormat="1" ht="135" customHeight="1" x14ac:dyDescent="0.15">
      <c r="B76" s="117">
        <v>4</v>
      </c>
      <c r="C76" s="114" t="s">
        <v>30</v>
      </c>
      <c r="D76" s="114" t="s">
        <v>31</v>
      </c>
      <c r="E76" s="172" t="s">
        <v>50</v>
      </c>
      <c r="F76" s="272" t="s">
        <v>51</v>
      </c>
      <c r="G76" s="273"/>
      <c r="H76" s="273"/>
      <c r="I76" s="273"/>
      <c r="J76" s="273"/>
      <c r="K76" s="273"/>
      <c r="L76" s="274"/>
      <c r="M76" s="253" t="s">
        <v>130</v>
      </c>
      <c r="N76" s="254"/>
      <c r="O76" s="255"/>
      <c r="P76" s="234" t="s">
        <v>141</v>
      </c>
      <c r="Q76" s="235"/>
      <c r="R76" s="79"/>
      <c r="S76" s="79"/>
      <c r="T76" s="79"/>
      <c r="U76" s="79"/>
      <c r="V76" s="79"/>
      <c r="W76" s="80">
        <v>102141</v>
      </c>
      <c r="X76" s="80">
        <v>34047</v>
      </c>
      <c r="Y76" s="81"/>
      <c r="Z76" s="155"/>
    </row>
    <row r="77" spans="2:27" s="106" customFormat="1" ht="120" customHeight="1" x14ac:dyDescent="0.15">
      <c r="B77" s="117">
        <v>5</v>
      </c>
      <c r="C77" s="114" t="s">
        <v>30</v>
      </c>
      <c r="D77" s="114" t="s">
        <v>31</v>
      </c>
      <c r="E77" s="173" t="s">
        <v>50</v>
      </c>
      <c r="F77" s="272" t="s">
        <v>52</v>
      </c>
      <c r="G77" s="273"/>
      <c r="H77" s="273"/>
      <c r="I77" s="273"/>
      <c r="J77" s="273"/>
      <c r="K77" s="273"/>
      <c r="L77" s="274"/>
      <c r="M77" s="253" t="s">
        <v>132</v>
      </c>
      <c r="N77" s="254"/>
      <c r="O77" s="255"/>
      <c r="P77" s="234" t="s">
        <v>131</v>
      </c>
      <c r="Q77" s="235"/>
      <c r="R77" s="82"/>
      <c r="S77" s="82"/>
      <c r="T77" s="82"/>
      <c r="U77" s="82"/>
      <c r="V77" s="82"/>
      <c r="W77" s="80">
        <v>102141</v>
      </c>
      <c r="X77" s="80">
        <v>34047</v>
      </c>
      <c r="Y77" s="83"/>
      <c r="Z77" s="155"/>
    </row>
    <row r="78" spans="2:27" ht="15" customHeight="1" x14ac:dyDescent="0.15">
      <c r="B78" s="117"/>
      <c r="C78" s="78"/>
      <c r="D78" s="78"/>
      <c r="E78" s="105"/>
      <c r="F78" s="269"/>
      <c r="G78" s="270"/>
      <c r="H78" s="270"/>
      <c r="I78" s="270"/>
      <c r="J78" s="270"/>
      <c r="K78" s="270"/>
      <c r="L78" s="270"/>
      <c r="M78" s="271"/>
      <c r="N78" s="271"/>
      <c r="O78" s="271"/>
      <c r="P78" s="277"/>
      <c r="Q78" s="277"/>
      <c r="R78" s="82"/>
      <c r="S78" s="99"/>
      <c r="T78" s="82"/>
      <c r="U78" s="82"/>
      <c r="V78" s="82"/>
      <c r="W78" s="103"/>
      <c r="X78" s="103"/>
      <c r="Y78" s="128"/>
      <c r="Z78" s="154"/>
    </row>
    <row r="79" spans="2:27" ht="15" customHeight="1" thickBot="1" x14ac:dyDescent="0.2">
      <c r="B79" s="119"/>
      <c r="C79" s="74"/>
      <c r="D79" s="74"/>
      <c r="E79" s="74"/>
      <c r="F79" s="74"/>
      <c r="G79" s="74"/>
      <c r="H79" s="74"/>
      <c r="I79" s="74"/>
      <c r="J79" s="75"/>
      <c r="K79" s="75"/>
      <c r="L79" s="75"/>
      <c r="M79" s="75"/>
      <c r="N79" s="75"/>
      <c r="O79" s="75"/>
      <c r="P79" s="74"/>
      <c r="Q79" s="74"/>
      <c r="R79" s="74"/>
      <c r="S79" s="74"/>
      <c r="T79" s="76" t="s">
        <v>23</v>
      </c>
      <c r="U79" s="74"/>
      <c r="V79" s="74"/>
      <c r="W79" s="138">
        <f>SUM(W73:W78)</f>
        <v>2624936</v>
      </c>
      <c r="X79" s="138">
        <f>SUM(X73:X78)</f>
        <v>688793</v>
      </c>
      <c r="Y79" s="129"/>
      <c r="Z79" s="156"/>
    </row>
    <row r="80" spans="2:27" ht="15" customHeight="1" x14ac:dyDescent="0.15">
      <c r="B80" s="120" t="s">
        <v>24</v>
      </c>
      <c r="C80" s="24"/>
      <c r="D80" s="24"/>
      <c r="E80" s="24"/>
      <c r="F80" s="24"/>
      <c r="G80" s="24"/>
      <c r="H80" s="24"/>
      <c r="I80" s="24"/>
      <c r="J80" s="24"/>
      <c r="K80" s="24"/>
      <c r="L80" s="24"/>
      <c r="M80" s="24"/>
      <c r="N80" s="24"/>
      <c r="O80" s="24"/>
      <c r="P80" s="24"/>
      <c r="Q80" s="24"/>
      <c r="R80" s="24"/>
      <c r="S80" s="24"/>
      <c r="T80" s="24"/>
      <c r="U80" s="24"/>
      <c r="V80" s="24"/>
      <c r="W80" s="24"/>
      <c r="X80" s="24"/>
      <c r="Y80" s="130"/>
      <c r="Z80" s="154"/>
      <c r="AA80" s="127"/>
    </row>
    <row r="81" spans="2:27" ht="15" customHeight="1" x14ac:dyDescent="0.15">
      <c r="B81" s="93" t="s">
        <v>14</v>
      </c>
      <c r="C81" s="91" t="s">
        <v>15</v>
      </c>
      <c r="D81" s="92" t="s">
        <v>16</v>
      </c>
      <c r="E81" s="278" t="s">
        <v>28</v>
      </c>
      <c r="F81" s="280" t="s">
        <v>17</v>
      </c>
      <c r="G81" s="281"/>
      <c r="H81" s="281"/>
      <c r="I81" s="281"/>
      <c r="J81" s="281"/>
      <c r="K81" s="281"/>
      <c r="L81" s="281"/>
      <c r="M81" s="280" t="s">
        <v>18</v>
      </c>
      <c r="N81" s="280"/>
      <c r="O81" s="280"/>
      <c r="P81" s="282" t="s">
        <v>19</v>
      </c>
      <c r="Q81" s="282"/>
      <c r="R81" s="70" t="s">
        <v>20</v>
      </c>
      <c r="S81" s="70"/>
      <c r="T81" s="70"/>
      <c r="U81" s="70"/>
      <c r="V81" s="70"/>
      <c r="W81" s="263" t="s">
        <v>21</v>
      </c>
      <c r="X81" s="263" t="s">
        <v>22</v>
      </c>
      <c r="Y81" s="262" t="s">
        <v>1</v>
      </c>
      <c r="Z81" s="149"/>
      <c r="AA81" s="127"/>
    </row>
    <row r="82" spans="2:27" s="66" customFormat="1" ht="15" customHeight="1" x14ac:dyDescent="0.15">
      <c r="B82" s="94"/>
      <c r="C82" s="89" t="s">
        <v>2</v>
      </c>
      <c r="D82" s="90" t="s">
        <v>2</v>
      </c>
      <c r="E82" s="279"/>
      <c r="F82" s="281"/>
      <c r="G82" s="281"/>
      <c r="H82" s="281"/>
      <c r="I82" s="281"/>
      <c r="J82" s="281"/>
      <c r="K82" s="281"/>
      <c r="L82" s="281"/>
      <c r="M82" s="280"/>
      <c r="N82" s="280"/>
      <c r="O82" s="280"/>
      <c r="P82" s="282"/>
      <c r="Q82" s="282"/>
      <c r="R82" s="180" t="s">
        <v>74</v>
      </c>
      <c r="S82" s="180" t="s">
        <v>75</v>
      </c>
      <c r="T82" s="180" t="s">
        <v>76</v>
      </c>
      <c r="U82" s="180" t="s">
        <v>77</v>
      </c>
      <c r="V82" s="180" t="s">
        <v>33</v>
      </c>
      <c r="W82" s="264"/>
      <c r="X82" s="264"/>
      <c r="Y82" s="262"/>
      <c r="Z82" s="149"/>
    </row>
    <row r="83" spans="2:27" s="66" customFormat="1" ht="15" customHeight="1" x14ac:dyDescent="0.15">
      <c r="B83" s="84"/>
      <c r="C83" s="95"/>
      <c r="D83" s="95"/>
      <c r="E83" s="98"/>
      <c r="F83" s="265"/>
      <c r="G83" s="266"/>
      <c r="H83" s="266"/>
      <c r="I83" s="266"/>
      <c r="J83" s="266"/>
      <c r="K83" s="266"/>
      <c r="L83" s="266"/>
      <c r="M83" s="267"/>
      <c r="N83" s="267"/>
      <c r="O83" s="267"/>
      <c r="P83" s="268"/>
      <c r="Q83" s="268"/>
      <c r="R83" s="108"/>
      <c r="S83" s="108"/>
      <c r="T83" s="108"/>
      <c r="U83" s="108"/>
      <c r="V83" s="108"/>
      <c r="W83" s="137"/>
      <c r="X83" s="137"/>
      <c r="Y83" s="136"/>
      <c r="Z83" s="157"/>
    </row>
    <row r="84" spans="2:27" ht="15" customHeight="1" x14ac:dyDescent="0.15">
      <c r="B84" s="84"/>
      <c r="C84" s="71"/>
      <c r="D84" s="71"/>
      <c r="E84" s="72"/>
      <c r="F84" s="265"/>
      <c r="G84" s="266"/>
      <c r="H84" s="266"/>
      <c r="I84" s="266"/>
      <c r="J84" s="266"/>
      <c r="K84" s="266"/>
      <c r="L84" s="266"/>
      <c r="M84" s="267"/>
      <c r="N84" s="267"/>
      <c r="O84" s="267"/>
      <c r="P84" s="268"/>
      <c r="Q84" s="268"/>
      <c r="R84" s="39"/>
      <c r="S84" s="39"/>
      <c r="T84" s="39"/>
      <c r="U84" s="39"/>
      <c r="V84" s="39"/>
      <c r="W84" s="102"/>
      <c r="X84" s="102"/>
      <c r="Y84" s="40"/>
      <c r="Z84" s="154"/>
    </row>
    <row r="85" spans="2:27" ht="15" customHeight="1" thickBot="1" x14ac:dyDescent="0.2">
      <c r="B85" s="121"/>
      <c r="C85" s="67"/>
      <c r="D85" s="67"/>
      <c r="E85" s="67"/>
      <c r="F85" s="67"/>
      <c r="G85" s="67"/>
      <c r="H85" s="67"/>
      <c r="I85" s="67"/>
      <c r="J85" s="68"/>
      <c r="K85" s="68"/>
      <c r="L85" s="68"/>
      <c r="M85" s="68"/>
      <c r="N85" s="68"/>
      <c r="O85" s="68"/>
      <c r="P85" s="67"/>
      <c r="Q85" s="67"/>
      <c r="R85" s="67"/>
      <c r="S85" s="67"/>
      <c r="T85" s="69" t="s">
        <v>23</v>
      </c>
      <c r="U85" s="67"/>
      <c r="V85" s="67"/>
      <c r="W85" s="104">
        <f>SUM(W83:W84)</f>
        <v>0</v>
      </c>
      <c r="X85" s="104">
        <f>SUM(X83:X84)</f>
        <v>0</v>
      </c>
      <c r="Y85" s="111"/>
      <c r="Z85" s="156"/>
    </row>
    <row r="86" spans="2:27" ht="13.5" customHeight="1" x14ac:dyDescent="0.15">
      <c r="B86" s="131"/>
      <c r="Y86" s="112"/>
      <c r="Z86" s="112"/>
    </row>
    <row r="87" spans="2:27" ht="13.5" customHeight="1" x14ac:dyDescent="0.15">
      <c r="B87" s="132"/>
    </row>
    <row r="88" spans="2:27" ht="13.5" customHeight="1" x14ac:dyDescent="0.15">
      <c r="B88" s="47"/>
    </row>
    <row r="89" spans="2:27" ht="13.5" customHeight="1" x14ac:dyDescent="0.15">
      <c r="B89" s="47"/>
    </row>
    <row r="90" spans="2:27" ht="13.5" customHeight="1" x14ac:dyDescent="0.15">
      <c r="B90" s="47"/>
    </row>
    <row r="91" spans="2:27" ht="13.5" customHeight="1" x14ac:dyDescent="0.15">
      <c r="B91" s="47"/>
    </row>
    <row r="92" spans="2:27" ht="13.5" customHeight="1" x14ac:dyDescent="0.15">
      <c r="B92" s="48"/>
    </row>
    <row r="93" spans="2:27" ht="13.5" customHeight="1" x14ac:dyDescent="0.15">
      <c r="B93" s="47"/>
      <c r="I93" s="49"/>
    </row>
    <row r="94" spans="2:27" ht="10.5" customHeight="1" x14ac:dyDescent="0.15">
      <c r="B94" s="47"/>
    </row>
    <row r="95" spans="2:27" ht="13.5" customHeight="1" x14ac:dyDescent="0.15"/>
    <row r="96" spans="2:27" s="51" customFormat="1" ht="13.5" customHeight="1" x14ac:dyDescent="0.15">
      <c r="B96" s="46"/>
      <c r="C96" s="1"/>
      <c r="D96" s="1"/>
      <c r="E96" s="1"/>
      <c r="F96" s="1"/>
      <c r="G96" s="1"/>
      <c r="H96" s="1"/>
      <c r="I96" s="50"/>
      <c r="J96" s="50"/>
      <c r="K96" s="50"/>
      <c r="L96" s="50"/>
      <c r="M96" s="50"/>
      <c r="N96" s="50"/>
      <c r="O96" s="1"/>
      <c r="P96" s="1"/>
      <c r="Q96" s="1"/>
      <c r="R96" s="1"/>
      <c r="S96" s="1"/>
      <c r="T96" s="1"/>
      <c r="U96" s="1"/>
      <c r="V96" s="1"/>
      <c r="W96" s="1"/>
      <c r="X96" s="1"/>
      <c r="Y96" s="1"/>
      <c r="Z96" s="106"/>
    </row>
    <row r="97" spans="2:26" s="51" customFormat="1" ht="13.5" customHeight="1" x14ac:dyDescent="0.15">
      <c r="I97" s="52"/>
      <c r="J97" s="52"/>
      <c r="K97" s="52"/>
      <c r="L97" s="52"/>
      <c r="M97" s="52"/>
      <c r="N97" s="52"/>
    </row>
    <row r="98" spans="2:26" ht="13.5" customHeight="1" x14ac:dyDescent="0.15">
      <c r="B98" s="47"/>
      <c r="D98" s="51"/>
      <c r="E98" s="51"/>
      <c r="F98" s="51"/>
      <c r="G98" s="51"/>
      <c r="H98" s="51"/>
      <c r="I98" s="52"/>
      <c r="J98" s="52"/>
      <c r="K98" s="52"/>
      <c r="L98" s="52"/>
      <c r="M98" s="52"/>
      <c r="N98" s="52"/>
      <c r="O98" s="51"/>
      <c r="P98" s="51"/>
      <c r="Q98" s="51"/>
      <c r="R98" s="51"/>
      <c r="S98" s="51"/>
      <c r="T98" s="51"/>
      <c r="U98" s="51"/>
      <c r="V98" s="51"/>
      <c r="W98" s="51"/>
      <c r="X98" s="51"/>
      <c r="Y98" s="51"/>
      <c r="Z98" s="51"/>
    </row>
    <row r="99" spans="2:26" ht="13.5" customHeight="1" x14ac:dyDescent="0.15">
      <c r="B99" s="47"/>
      <c r="I99" s="50"/>
      <c r="J99" s="50"/>
      <c r="K99" s="50"/>
      <c r="L99" s="50"/>
      <c r="M99" s="50"/>
    </row>
    <row r="100" spans="2:26" ht="13.5" customHeight="1" x14ac:dyDescent="0.15">
      <c r="B100" s="47"/>
      <c r="I100" s="50"/>
      <c r="J100" s="50"/>
      <c r="K100" s="50"/>
      <c r="L100" s="50"/>
      <c r="M100" s="50"/>
      <c r="N100" s="50"/>
    </row>
    <row r="101" spans="2:26" ht="13.5" customHeight="1" x14ac:dyDescent="0.15">
      <c r="B101" s="47"/>
      <c r="I101" s="50"/>
      <c r="J101" s="50"/>
      <c r="K101" s="50"/>
      <c r="L101" s="50"/>
      <c r="M101" s="50"/>
    </row>
    <row r="102" spans="2:26" ht="13.5" customHeight="1" x14ac:dyDescent="0.15">
      <c r="B102" s="47"/>
      <c r="I102" s="50"/>
      <c r="J102" s="50"/>
      <c r="K102" s="50"/>
      <c r="L102" s="50"/>
      <c r="M102" s="50"/>
      <c r="N102" s="50"/>
    </row>
    <row r="103" spans="2:26" ht="13.5" customHeight="1" x14ac:dyDescent="0.15">
      <c r="B103" s="47"/>
      <c r="I103" s="50"/>
      <c r="J103" s="50"/>
      <c r="K103" s="50"/>
      <c r="L103" s="50"/>
      <c r="M103" s="50"/>
      <c r="N103" s="50"/>
    </row>
    <row r="104" spans="2:26" ht="13.5" customHeight="1" x14ac:dyDescent="0.15">
      <c r="B104" s="47"/>
      <c r="I104" s="50"/>
      <c r="J104" s="50"/>
      <c r="K104" s="50"/>
      <c r="L104" s="50"/>
      <c r="M104" s="50"/>
      <c r="N104" s="50"/>
    </row>
    <row r="105" spans="2:26" ht="13.5" customHeight="1" x14ac:dyDescent="0.15">
      <c r="B105" s="47"/>
      <c r="I105" s="50"/>
      <c r="J105" s="50"/>
      <c r="K105" s="50"/>
      <c r="L105" s="50"/>
      <c r="M105" s="50"/>
      <c r="N105" s="50"/>
    </row>
    <row r="106" spans="2:26" ht="13.5" customHeight="1" x14ac:dyDescent="0.15">
      <c r="B106" s="47"/>
      <c r="I106" s="50"/>
      <c r="J106" s="50"/>
      <c r="K106" s="50"/>
      <c r="L106" s="50"/>
      <c r="M106" s="50"/>
      <c r="N106" s="50"/>
    </row>
    <row r="107" spans="2:26" ht="13.5" customHeight="1" x14ac:dyDescent="0.15">
      <c r="B107" s="47"/>
      <c r="I107" s="50"/>
      <c r="J107" s="50"/>
      <c r="K107" s="50"/>
      <c r="L107" s="50"/>
      <c r="M107" s="50"/>
      <c r="N107" s="50"/>
    </row>
    <row r="108" spans="2:26" ht="9" customHeight="1" x14ac:dyDescent="0.15">
      <c r="B108" s="47"/>
      <c r="I108" s="50"/>
      <c r="J108" s="50"/>
      <c r="K108" s="50"/>
      <c r="L108" s="50"/>
      <c r="M108" s="50"/>
      <c r="N108" s="50"/>
    </row>
    <row r="109" spans="2:26" s="51" customFormat="1" ht="13.5" customHeight="1" x14ac:dyDescent="0.15">
      <c r="B109" s="47"/>
      <c r="C109" s="53"/>
      <c r="D109" s="1"/>
      <c r="E109" s="1"/>
      <c r="F109" s="1"/>
      <c r="G109" s="1"/>
      <c r="H109" s="1"/>
      <c r="I109" s="50"/>
      <c r="J109" s="50"/>
      <c r="K109" s="50"/>
      <c r="L109" s="50"/>
      <c r="M109" s="50"/>
      <c r="N109" s="50"/>
      <c r="O109" s="1"/>
      <c r="P109" s="1"/>
      <c r="Q109" s="1"/>
      <c r="R109" s="1"/>
      <c r="S109" s="1"/>
      <c r="T109" s="1"/>
      <c r="U109" s="1"/>
      <c r="V109" s="1"/>
      <c r="W109" s="1"/>
      <c r="X109" s="1"/>
      <c r="Y109" s="1"/>
      <c r="Z109" s="106"/>
    </row>
    <row r="110" spans="2:26" ht="13.5" customHeight="1" x14ac:dyDescent="0.15">
      <c r="B110" s="51"/>
      <c r="C110" s="51"/>
      <c r="D110" s="51"/>
      <c r="E110" s="51"/>
      <c r="F110" s="51"/>
      <c r="G110" s="51"/>
      <c r="H110" s="51"/>
      <c r="I110" s="52"/>
      <c r="J110" s="52"/>
      <c r="K110" s="52"/>
      <c r="L110" s="52"/>
      <c r="M110" s="52"/>
      <c r="N110" s="52"/>
      <c r="O110" s="51"/>
      <c r="P110" s="51"/>
      <c r="Q110" s="51"/>
      <c r="R110" s="51"/>
      <c r="S110" s="51"/>
      <c r="T110" s="51"/>
      <c r="U110" s="51"/>
      <c r="V110" s="51"/>
      <c r="W110" s="51"/>
      <c r="X110" s="51"/>
      <c r="Y110" s="51"/>
      <c r="Z110" s="51"/>
    </row>
    <row r="111" spans="2:26" ht="13.5" customHeight="1" x14ac:dyDescent="0.15">
      <c r="B111" s="47"/>
      <c r="I111" s="50"/>
      <c r="J111" s="50"/>
      <c r="K111" s="50"/>
      <c r="L111" s="50"/>
      <c r="M111" s="50"/>
      <c r="N111" s="50"/>
    </row>
    <row r="112" spans="2:26" ht="13.5" customHeight="1" x14ac:dyDescent="0.15">
      <c r="B112" s="47"/>
      <c r="I112" s="50"/>
      <c r="J112" s="50"/>
      <c r="K112" s="50"/>
      <c r="L112" s="50"/>
      <c r="M112" s="50"/>
      <c r="N112" s="50"/>
    </row>
    <row r="113" spans="2:26" ht="13.5" customHeight="1" x14ac:dyDescent="0.15">
      <c r="B113" s="47"/>
      <c r="I113" s="50"/>
      <c r="J113" s="50"/>
      <c r="K113" s="50"/>
      <c r="L113" s="50"/>
      <c r="M113" s="50"/>
      <c r="N113" s="50"/>
    </row>
    <row r="114" spans="2:26" ht="13.5" customHeight="1" x14ac:dyDescent="0.15">
      <c r="B114" s="47"/>
      <c r="I114" s="50"/>
      <c r="J114" s="50"/>
      <c r="K114" s="50"/>
      <c r="L114" s="50"/>
      <c r="M114" s="50"/>
      <c r="N114" s="50"/>
    </row>
    <row r="115" spans="2:26" ht="13.5" customHeight="1" x14ac:dyDescent="0.15">
      <c r="B115" s="47"/>
      <c r="I115" s="50"/>
      <c r="J115" s="50"/>
      <c r="K115" s="50"/>
      <c r="L115" s="50"/>
      <c r="M115" s="50"/>
      <c r="N115" s="50"/>
    </row>
    <row r="116" spans="2:26" ht="13.5" customHeight="1" x14ac:dyDescent="0.15">
      <c r="B116" s="47"/>
      <c r="I116" s="50"/>
      <c r="J116" s="50"/>
      <c r="K116" s="50"/>
      <c r="L116" s="50"/>
      <c r="M116" s="50"/>
      <c r="N116" s="50"/>
    </row>
    <row r="117" spans="2:26" ht="9" customHeight="1" x14ac:dyDescent="0.15">
      <c r="B117" s="47"/>
      <c r="M117" s="50"/>
      <c r="N117" s="50"/>
    </row>
    <row r="118" spans="2:26" s="51" customFormat="1" ht="13.5" customHeight="1" x14ac:dyDescent="0.15">
      <c r="B118" s="1"/>
      <c r="C118" s="1"/>
      <c r="D118" s="1"/>
      <c r="E118" s="1"/>
      <c r="F118" s="1"/>
      <c r="G118" s="1"/>
      <c r="H118" s="1"/>
      <c r="I118" s="50"/>
      <c r="J118" s="50"/>
      <c r="K118" s="50"/>
      <c r="L118" s="50"/>
      <c r="M118" s="1"/>
      <c r="N118" s="1"/>
      <c r="O118" s="1"/>
      <c r="P118" s="1"/>
      <c r="Q118" s="1"/>
      <c r="R118" s="1"/>
      <c r="S118" s="1"/>
      <c r="T118" s="1"/>
      <c r="U118" s="1"/>
      <c r="V118" s="1"/>
      <c r="W118" s="1"/>
      <c r="X118" s="1"/>
      <c r="Y118" s="1"/>
      <c r="Z118" s="106"/>
    </row>
    <row r="119" spans="2:26" ht="13.5" customHeight="1" x14ac:dyDescent="0.15">
      <c r="B119" s="51"/>
      <c r="C119" s="51"/>
      <c r="D119" s="51"/>
      <c r="E119" s="51"/>
      <c r="F119" s="51"/>
      <c r="G119" s="51"/>
      <c r="H119" s="51"/>
      <c r="I119" s="52"/>
      <c r="J119" s="52"/>
      <c r="K119" s="52"/>
      <c r="L119" s="52"/>
      <c r="M119" s="52"/>
      <c r="N119" s="52"/>
      <c r="O119" s="51"/>
      <c r="P119" s="51"/>
      <c r="Q119" s="51"/>
      <c r="R119" s="51"/>
      <c r="S119" s="51"/>
      <c r="T119" s="51"/>
      <c r="U119" s="51"/>
      <c r="V119" s="51"/>
      <c r="W119" s="51"/>
      <c r="X119" s="51"/>
      <c r="Y119" s="51"/>
      <c r="Z119" s="51"/>
    </row>
    <row r="120" spans="2:26" ht="13.5" customHeight="1" x14ac:dyDescent="0.15">
      <c r="B120" s="47"/>
      <c r="I120" s="50"/>
      <c r="J120" s="50"/>
      <c r="K120" s="50"/>
      <c r="L120" s="50"/>
      <c r="M120" s="50"/>
      <c r="N120" s="50"/>
    </row>
    <row r="121" spans="2:26" ht="13.5" customHeight="1" x14ac:dyDescent="0.15">
      <c r="B121" s="47"/>
      <c r="I121" s="50"/>
      <c r="J121" s="50"/>
      <c r="K121" s="50"/>
      <c r="L121" s="50"/>
      <c r="M121" s="50"/>
      <c r="N121" s="50"/>
    </row>
    <row r="122" spans="2:26" ht="13.5" customHeight="1" x14ac:dyDescent="0.15">
      <c r="B122" s="47"/>
      <c r="I122" s="50"/>
      <c r="J122" s="50"/>
      <c r="K122" s="50"/>
      <c r="L122" s="50"/>
      <c r="M122" s="50"/>
      <c r="N122" s="50"/>
    </row>
    <row r="123" spans="2:26" ht="9" customHeight="1" x14ac:dyDescent="0.15">
      <c r="B123" s="47"/>
      <c r="I123" s="50"/>
      <c r="J123" s="50"/>
      <c r="K123" s="50"/>
      <c r="L123" s="50"/>
      <c r="M123" s="50"/>
      <c r="N123" s="50"/>
    </row>
    <row r="124" spans="2:26" s="51" customFormat="1" ht="13.5" customHeight="1" x14ac:dyDescent="0.15">
      <c r="B124" s="1"/>
      <c r="C124" s="1"/>
      <c r="D124" s="1"/>
      <c r="E124" s="1"/>
      <c r="F124" s="1"/>
      <c r="G124" s="1"/>
      <c r="H124" s="1"/>
      <c r="I124" s="50"/>
      <c r="J124" s="50"/>
      <c r="K124" s="50"/>
      <c r="L124" s="50"/>
      <c r="M124" s="50"/>
      <c r="N124" s="50"/>
      <c r="O124" s="1"/>
      <c r="P124" s="1"/>
      <c r="Q124" s="1"/>
      <c r="R124" s="1"/>
      <c r="S124" s="1"/>
      <c r="T124" s="1"/>
      <c r="U124" s="1"/>
      <c r="V124" s="1"/>
      <c r="W124" s="1"/>
      <c r="X124" s="1"/>
      <c r="Y124" s="1"/>
      <c r="Z124" s="106"/>
    </row>
    <row r="125" spans="2:26" ht="13.5" customHeight="1" x14ac:dyDescent="0.15">
      <c r="B125" s="51"/>
      <c r="C125" s="51"/>
      <c r="D125" s="51"/>
      <c r="E125" s="51"/>
      <c r="F125" s="51"/>
      <c r="G125" s="51"/>
      <c r="H125" s="51"/>
      <c r="I125" s="52"/>
      <c r="J125" s="52"/>
      <c r="K125" s="52"/>
      <c r="L125" s="52"/>
      <c r="M125" s="52"/>
      <c r="N125" s="52"/>
      <c r="O125" s="51"/>
      <c r="P125" s="51"/>
      <c r="Q125" s="51"/>
      <c r="R125" s="51"/>
      <c r="S125" s="51"/>
      <c r="T125" s="51"/>
      <c r="U125" s="51"/>
      <c r="V125" s="51"/>
      <c r="W125" s="51"/>
      <c r="X125" s="51"/>
      <c r="Y125" s="51"/>
      <c r="Z125" s="51"/>
    </row>
    <row r="126" spans="2:26" ht="13.5" customHeight="1" x14ac:dyDescent="0.15">
      <c r="B126" s="47"/>
      <c r="I126" s="50"/>
      <c r="J126" s="50"/>
      <c r="K126" s="50"/>
      <c r="L126" s="50"/>
      <c r="M126" s="50"/>
      <c r="N126" s="50"/>
    </row>
    <row r="127" spans="2:26" ht="13.5" customHeight="1" x14ac:dyDescent="0.15">
      <c r="B127" s="47"/>
      <c r="I127" s="50"/>
      <c r="J127" s="50"/>
      <c r="K127" s="50"/>
      <c r="L127" s="50"/>
      <c r="M127" s="50"/>
      <c r="N127" s="50"/>
    </row>
    <row r="128" spans="2:26" ht="13.5" customHeight="1" x14ac:dyDescent="0.15">
      <c r="B128" s="47"/>
      <c r="I128" s="50"/>
      <c r="J128" s="50"/>
      <c r="K128" s="50"/>
      <c r="L128" s="50"/>
      <c r="M128" s="50"/>
      <c r="N128" s="50"/>
    </row>
    <row r="129" spans="2:2" x14ac:dyDescent="0.15">
      <c r="B129" s="47"/>
    </row>
  </sheetData>
  <mergeCells count="186">
    <mergeCell ref="C23:O24"/>
    <mergeCell ref="P32:Y39"/>
    <mergeCell ref="P46:Q46"/>
    <mergeCell ref="F46:L46"/>
    <mergeCell ref="M46:O46"/>
    <mergeCell ref="X43:X44"/>
    <mergeCell ref="M38:M39"/>
    <mergeCell ref="N38:O39"/>
    <mergeCell ref="B32:D33"/>
    <mergeCell ref="G32:G33"/>
    <mergeCell ref="E32:F33"/>
    <mergeCell ref="R23:S25"/>
    <mergeCell ref="R26:S28"/>
    <mergeCell ref="R29:S31"/>
    <mergeCell ref="B36:D37"/>
    <mergeCell ref="E34:F35"/>
    <mergeCell ref="C29:O30"/>
    <mergeCell ref="P29:Q31"/>
    <mergeCell ref="B34:D35"/>
    <mergeCell ref="T23:U23"/>
    <mergeCell ref="T24:U24"/>
    <mergeCell ref="T26:U26"/>
    <mergeCell ref="T27:U27"/>
    <mergeCell ref="T29:U29"/>
    <mergeCell ref="M56:O56"/>
    <mergeCell ref="P56:Q56"/>
    <mergeCell ref="F57:L57"/>
    <mergeCell ref="M57:O57"/>
    <mergeCell ref="P57:Q57"/>
    <mergeCell ref="M52:O52"/>
    <mergeCell ref="P52:Q52"/>
    <mergeCell ref="F53:L53"/>
    <mergeCell ref="M53:O53"/>
    <mergeCell ref="P53:Q53"/>
    <mergeCell ref="F52:L52"/>
    <mergeCell ref="P54:Q54"/>
    <mergeCell ref="F55:L55"/>
    <mergeCell ref="M55:O55"/>
    <mergeCell ref="P55:Q55"/>
    <mergeCell ref="M54:O54"/>
    <mergeCell ref="F47:L47"/>
    <mergeCell ref="M47:O47"/>
    <mergeCell ref="P47:Q47"/>
    <mergeCell ref="P48:Q48"/>
    <mergeCell ref="F49:L49"/>
    <mergeCell ref="P49:Q49"/>
    <mergeCell ref="M50:O50"/>
    <mergeCell ref="F50:L50"/>
    <mergeCell ref="F51:L51"/>
    <mergeCell ref="M49:O49"/>
    <mergeCell ref="B4:C4"/>
    <mergeCell ref="B5:C7"/>
    <mergeCell ref="D5:J7"/>
    <mergeCell ref="K5:L7"/>
    <mergeCell ref="M5:Y7"/>
    <mergeCell ref="P19:U19"/>
    <mergeCell ref="V19:Y21"/>
    <mergeCell ref="R21:S21"/>
    <mergeCell ref="T21:U21"/>
    <mergeCell ref="B8:C8"/>
    <mergeCell ref="P20:Q21"/>
    <mergeCell ref="R20:S20"/>
    <mergeCell ref="T20:U20"/>
    <mergeCell ref="C10:Y11"/>
    <mergeCell ref="B19:E19"/>
    <mergeCell ref="T30:U30"/>
    <mergeCell ref="F56:L56"/>
    <mergeCell ref="M62:O62"/>
    <mergeCell ref="P62:Q62"/>
    <mergeCell ref="F65:L65"/>
    <mergeCell ref="M65:O65"/>
    <mergeCell ref="P65:Q65"/>
    <mergeCell ref="P22:Q22"/>
    <mergeCell ref="F43:L44"/>
    <mergeCell ref="M43:O44"/>
    <mergeCell ref="P43:Q44"/>
    <mergeCell ref="F45:L45"/>
    <mergeCell ref="M45:O45"/>
    <mergeCell ref="H34:I35"/>
    <mergeCell ref="H36:I37"/>
    <mergeCell ref="K34:L35"/>
    <mergeCell ref="K36:L37"/>
    <mergeCell ref="N36:O37"/>
    <mergeCell ref="E38:F39"/>
    <mergeCell ref="G38:G39"/>
    <mergeCell ref="H38:I39"/>
    <mergeCell ref="P45:Q45"/>
    <mergeCell ref="E43:E44"/>
    <mergeCell ref="P23:Q25"/>
    <mergeCell ref="C26:O27"/>
    <mergeCell ref="W71:W72"/>
    <mergeCell ref="J38:J39"/>
    <mergeCell ref="K38:L39"/>
    <mergeCell ref="M58:O58"/>
    <mergeCell ref="P58:Q58"/>
    <mergeCell ref="F59:L59"/>
    <mergeCell ref="M59:O59"/>
    <mergeCell ref="P59:Q59"/>
    <mergeCell ref="F60:L60"/>
    <mergeCell ref="M60:O60"/>
    <mergeCell ref="P60:Q60"/>
    <mergeCell ref="F61:L61"/>
    <mergeCell ref="M61:O61"/>
    <mergeCell ref="P61:Q61"/>
    <mergeCell ref="M64:O64"/>
    <mergeCell ref="F67:L67"/>
    <mergeCell ref="B41:Y41"/>
    <mergeCell ref="P68:Q68"/>
    <mergeCell ref="F54:L54"/>
    <mergeCell ref="W43:W44"/>
    <mergeCell ref="B38:D39"/>
    <mergeCell ref="M66:O66"/>
    <mergeCell ref="P66:Q66"/>
    <mergeCell ref="E81:E82"/>
    <mergeCell ref="F81:L82"/>
    <mergeCell ref="M81:O82"/>
    <mergeCell ref="P81:Q82"/>
    <mergeCell ref="F84:L84"/>
    <mergeCell ref="M84:O84"/>
    <mergeCell ref="P84:Q84"/>
    <mergeCell ref="X71:X72"/>
    <mergeCell ref="E71:E72"/>
    <mergeCell ref="Y71:Y72"/>
    <mergeCell ref="Y81:Y82"/>
    <mergeCell ref="W81:W82"/>
    <mergeCell ref="X81:X82"/>
    <mergeCell ref="F83:L83"/>
    <mergeCell ref="M83:O83"/>
    <mergeCell ref="P83:Q83"/>
    <mergeCell ref="F78:L78"/>
    <mergeCell ref="M78:O78"/>
    <mergeCell ref="F74:L74"/>
    <mergeCell ref="F75:L75"/>
    <mergeCell ref="F76:L76"/>
    <mergeCell ref="F77:L77"/>
    <mergeCell ref="M74:O74"/>
    <mergeCell ref="F71:L72"/>
    <mergeCell ref="P78:Q78"/>
    <mergeCell ref="F58:L58"/>
    <mergeCell ref="P64:Q64"/>
    <mergeCell ref="F62:L62"/>
    <mergeCell ref="F63:L63"/>
    <mergeCell ref="M63:O63"/>
    <mergeCell ref="P63:Q63"/>
    <mergeCell ref="P75:Q75"/>
    <mergeCell ref="P76:Q76"/>
    <mergeCell ref="P77:Q77"/>
    <mergeCell ref="F64:L64"/>
    <mergeCell ref="F68:L68"/>
    <mergeCell ref="M71:O72"/>
    <mergeCell ref="P71:Q72"/>
    <mergeCell ref="F73:L73"/>
    <mergeCell ref="M73:O73"/>
    <mergeCell ref="P73:Q73"/>
    <mergeCell ref="M68:O68"/>
    <mergeCell ref="M77:O77"/>
    <mergeCell ref="P74:Q74"/>
    <mergeCell ref="M75:O75"/>
    <mergeCell ref="M76:O76"/>
    <mergeCell ref="M67:O67"/>
    <mergeCell ref="P67:Q67"/>
    <mergeCell ref="F66:L66"/>
    <mergeCell ref="X2:Y2"/>
    <mergeCell ref="F48:L48"/>
    <mergeCell ref="M48:O48"/>
    <mergeCell ref="P50:Q50"/>
    <mergeCell ref="M51:O51"/>
    <mergeCell ref="P51:Q51"/>
    <mergeCell ref="K32:L33"/>
    <mergeCell ref="M32:M33"/>
    <mergeCell ref="N32:O33"/>
    <mergeCell ref="Y43:Y44"/>
    <mergeCell ref="V23:Y25"/>
    <mergeCell ref="V26:Y28"/>
    <mergeCell ref="V29:Y31"/>
    <mergeCell ref="G34:G35"/>
    <mergeCell ref="J34:J35"/>
    <mergeCell ref="M34:M35"/>
    <mergeCell ref="N34:O35"/>
    <mergeCell ref="G36:G37"/>
    <mergeCell ref="J36:J37"/>
    <mergeCell ref="M36:M37"/>
    <mergeCell ref="E36:F37"/>
    <mergeCell ref="P26:Q28"/>
    <mergeCell ref="H32:I33"/>
    <mergeCell ref="J32:J33"/>
  </mergeCells>
  <phoneticPr fontId="6"/>
  <printOptions horizontalCentered="1"/>
  <pageMargins left="0.25" right="0.25" top="0.75" bottom="0.75" header="0.3" footer="0.3"/>
  <pageSetup paperSize="8" fitToHeight="0" orientation="landscape" r:id="rId1"/>
  <headerFooter alignWithMargins="0"/>
  <rowBreaks count="1" manualBreakCount="1">
    <brk id="63" min="1" max="2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846F98444F4C644A98ADA69B0AB4B2A" ma:contentTypeVersion="2" ma:contentTypeDescription="" ma:contentTypeScope="" ma:versionID="8bd220a4761bb4ef71dd5557cb0d4dae">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2EA430-FC4F-4495-A671-12DE8C63EF04}">
  <ds:schemaRefs>
    <ds:schemaRef ds:uri="http://schemas.microsoft.com/office/2006/metadata/longProperties"/>
  </ds:schemaRefs>
</ds:datastoreItem>
</file>

<file path=customXml/itemProps2.xml><?xml version="1.0" encoding="utf-8"?>
<ds:datastoreItem xmlns:ds="http://schemas.openxmlformats.org/officeDocument/2006/customXml" ds:itemID="{E31831FC-8F53-4BE2-BDF0-B584065BF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6334769-5F9A-45AC-959F-2F024423CB43}">
  <ds:schemaRefs>
    <ds:schemaRef ds:uri="http://schemas.microsoft.com/sharepoint/v3/contenttype/forms"/>
  </ds:schemaRefs>
</ds:datastoreItem>
</file>

<file path=customXml/itemProps4.xml><?xml version="1.0" encoding="utf-8"?>
<ds:datastoreItem xmlns:ds="http://schemas.openxmlformats.org/officeDocument/2006/customXml" ds:itemID="{ACB60DD4-CF8C-4C05-B70A-C0B4D120A64A}">
  <ds:schemaRefs>
    <ds:schemaRef ds:uri="http://purl.org/dc/terms/"/>
    <ds:schemaRef ds:uri="http://purl.org/dc/elements/1.1/"/>
    <ds:schemaRef ds:uri="http://www.w3.org/XML/1998/namespace"/>
    <ds:schemaRef ds:uri="8B97BE19-CDDD-400E-817A-CFDD13F7EC12"/>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 (新)</vt:lpstr>
      <vt:lpstr>'事業計画 (新)'!Print_Area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大阪府</cp:lastModifiedBy>
  <cp:lastPrinted>2022-03-30T00:44:14Z</cp:lastPrinted>
  <dcterms:created xsi:type="dcterms:W3CDTF">2008-05-01T07:14:43Z</dcterms:created>
  <dcterms:modified xsi:type="dcterms:W3CDTF">2022-03-30T01:11:40Z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0x0101002DA299AC048A4B8EA9C1D19079C1A322004846F98444F4C644A98ADA69B0AB4B2A</vt:lpwstr>
  </property>
  <property fmtid="{D5CDD505-2E9C-101B-9397-08002B2CF9AE}" pid="3" name="Subject">
    <vt:lpwstr/>
  </property>
  <property fmtid="{D5CDD505-2E9C-101B-9397-08002B2CF9AE}" pid="4" name="Keywords">
    <vt:lpwstr/>
  </property>
  <property fmtid="{D5CDD505-2E9C-101B-9397-08002B2CF9AE}" pid="5" name="_Author">
    <vt:lpwstr>厚生労働省ネットワークシステム</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