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R3海上出入貨物" sheetId="1" r:id="rId1"/>
  </sheets>
  <definedNames>
    <definedName name="_xlnm.Print_Area" localSheetId="0">'R3海上出入貨物'!$A$1:$I$48</definedName>
  </definedNames>
  <calcPr fullCalcOnLoad="1"/>
</workbook>
</file>

<file path=xl/sharedStrings.xml><?xml version="1.0" encoding="utf-8"?>
<sst xmlns="http://schemas.openxmlformats.org/spreadsheetml/2006/main" count="123" uniqueCount="33">
  <si>
    <t>対前年比（%）</t>
  </si>
  <si>
    <t>(ﾌｪﾘｰ)</t>
  </si>
  <si>
    <t>堺泉北港</t>
  </si>
  <si>
    <t>阪南港</t>
  </si>
  <si>
    <t>深日港</t>
  </si>
  <si>
    <t>泉州港</t>
  </si>
  <si>
    <t>泉佐野港</t>
  </si>
  <si>
    <t>合   計</t>
  </si>
  <si>
    <t>外貿計</t>
  </si>
  <si>
    <t>輸出</t>
  </si>
  <si>
    <t>輸入</t>
  </si>
  <si>
    <t>内貿計</t>
  </si>
  <si>
    <t>移出</t>
  </si>
  <si>
    <t>移入</t>
  </si>
  <si>
    <t xml:space="preserve">   全      体</t>
  </si>
  <si>
    <t>う  ち  公   共</t>
  </si>
  <si>
    <t>合 計</t>
  </si>
  <si>
    <t>(ﾌｪﾘｰ計)</t>
  </si>
  <si>
    <t xml:space="preserve">                      海    上    出    入    貨    物</t>
  </si>
  <si>
    <t>外内別</t>
  </si>
  <si>
    <t>尾崎港</t>
  </si>
  <si>
    <t>（単位：トン）</t>
  </si>
  <si>
    <t>港    名</t>
  </si>
  <si>
    <t>-</t>
  </si>
  <si>
    <t>-</t>
  </si>
  <si>
    <t>-</t>
  </si>
  <si>
    <t>-</t>
  </si>
  <si>
    <t>-</t>
  </si>
  <si>
    <t>-</t>
  </si>
  <si>
    <t>-</t>
  </si>
  <si>
    <t xml:space="preserve">   令和３年　海上出入貨物   </t>
  </si>
  <si>
    <t>令和２年</t>
  </si>
  <si>
    <t>令和３年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</si>
</sst>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(##,##0.0\);\-#,###"/>
    <numFmt numFmtId="179" formatCode="\(##,##0\);\-#,###"/>
    <numFmt numFmtId="180" formatCode="#,##0.0_);[Red]\(#,##0.0\)"/>
    <numFmt numFmtId="181" formatCode="#,##0_);[Red]\(#,##0\)"/>
    <numFmt numFmtId="182" formatCode="#,##0;\(#,##0\);\-"/>
    <numFmt numFmtId="183" formatCode="\(#,###\-\);\-#,##0"/>
    <numFmt numFmtId="184" formatCode="#,##0_ ;[Red]\-#,##0\ "/>
    <numFmt numFmtId="185" formatCode="0.0_);[Red]\(0.0\)"/>
    <numFmt numFmtId="186" formatCode="#,##0.0_);\(#,##0.0\)"/>
    <numFmt numFmtId="187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Continuous"/>
    </xf>
    <xf numFmtId="0" fontId="43" fillId="33" borderId="11" xfId="0" applyFont="1" applyFill="1" applyBorder="1" applyAlignment="1">
      <alignment horizontal="centerContinuous"/>
    </xf>
    <xf numFmtId="0" fontId="43" fillId="33" borderId="12" xfId="0" applyFont="1" applyFill="1" applyBorder="1" applyAlignment="1">
      <alignment horizontal="centerContinuous"/>
    </xf>
    <xf numFmtId="0" fontId="43" fillId="33" borderId="13" xfId="0" applyFont="1" applyFill="1" applyBorder="1" applyAlignment="1">
      <alignment horizontal="centerContinuous"/>
    </xf>
    <xf numFmtId="0" fontId="43" fillId="33" borderId="10" xfId="0" applyFont="1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182" fontId="43" fillId="0" borderId="15" xfId="0" applyNumberFormat="1" applyFont="1" applyBorder="1" applyAlignment="1">
      <alignment horizontal="right"/>
    </xf>
    <xf numFmtId="182" fontId="44" fillId="0" borderId="14" xfId="0" applyNumberFormat="1" applyFont="1" applyBorder="1" applyAlignment="1">
      <alignment horizontal="right"/>
    </xf>
    <xf numFmtId="0" fontId="43" fillId="34" borderId="17" xfId="0" applyFont="1" applyFill="1" applyBorder="1" applyAlignment="1">
      <alignment horizontal="center"/>
    </xf>
    <xf numFmtId="180" fontId="43" fillId="34" borderId="15" xfId="0" applyNumberFormat="1" applyFont="1" applyFill="1" applyBorder="1" applyAlignment="1">
      <alignment horizontal="center"/>
    </xf>
    <xf numFmtId="0" fontId="43" fillId="34" borderId="18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182" fontId="44" fillId="0" borderId="15" xfId="0" applyNumberFormat="1" applyFont="1" applyFill="1" applyBorder="1" applyAlignment="1">
      <alignment/>
    </xf>
    <xf numFmtId="182" fontId="43" fillId="0" borderId="17" xfId="0" applyNumberFormat="1" applyFont="1" applyBorder="1" applyAlignment="1">
      <alignment horizontal="right"/>
    </xf>
    <xf numFmtId="182" fontId="43" fillId="0" borderId="16" xfId="0" applyNumberFormat="1" applyFont="1" applyFill="1" applyBorder="1" applyAlignment="1">
      <alignment horizontal="right"/>
    </xf>
    <xf numFmtId="182" fontId="43" fillId="0" borderId="15" xfId="0" applyNumberFormat="1" applyFont="1" applyFill="1" applyBorder="1" applyAlignment="1">
      <alignment horizontal="right"/>
    </xf>
    <xf numFmtId="182" fontId="44" fillId="0" borderId="17" xfId="0" applyNumberFormat="1" applyFont="1" applyBorder="1" applyAlignment="1">
      <alignment/>
    </xf>
    <xf numFmtId="182" fontId="43" fillId="0" borderId="16" xfId="0" applyNumberFormat="1" applyFont="1" applyBorder="1" applyAlignment="1">
      <alignment horizontal="right"/>
    </xf>
    <xf numFmtId="182" fontId="44" fillId="0" borderId="14" xfId="0" applyNumberFormat="1" applyFont="1" applyFill="1" applyBorder="1" applyAlignment="1">
      <alignment horizontal="right"/>
    </xf>
    <xf numFmtId="182" fontId="43" fillId="0" borderId="18" xfId="0" applyNumberFormat="1" applyFont="1" applyBorder="1" applyAlignment="1">
      <alignment horizontal="right"/>
    </xf>
    <xf numFmtId="187" fontId="44" fillId="0" borderId="15" xfId="0" applyNumberFormat="1" applyFont="1" applyFill="1" applyBorder="1" applyAlignment="1">
      <alignment horizontal="right"/>
    </xf>
    <xf numFmtId="187" fontId="43" fillId="0" borderId="17" xfId="0" applyNumberFormat="1" applyFont="1" applyBorder="1" applyAlignment="1">
      <alignment horizontal="right"/>
    </xf>
    <xf numFmtId="187" fontId="43" fillId="0" borderId="15" xfId="0" applyNumberFormat="1" applyFont="1" applyBorder="1" applyAlignment="1">
      <alignment horizontal="right"/>
    </xf>
    <xf numFmtId="187" fontId="43" fillId="0" borderId="16" xfId="0" applyNumberFormat="1" applyFont="1" applyFill="1" applyBorder="1" applyAlignment="1">
      <alignment horizontal="right"/>
    </xf>
    <xf numFmtId="187" fontId="43" fillId="0" borderId="15" xfId="0" applyNumberFormat="1" applyFont="1" applyFill="1" applyBorder="1" applyAlignment="1">
      <alignment horizontal="right"/>
    </xf>
    <xf numFmtId="187" fontId="44" fillId="0" borderId="17" xfId="0" applyNumberFormat="1" applyFont="1" applyBorder="1" applyAlignment="1">
      <alignment horizontal="right"/>
    </xf>
    <xf numFmtId="187" fontId="43" fillId="0" borderId="16" xfId="0" applyNumberFormat="1" applyFont="1" applyBorder="1" applyAlignment="1">
      <alignment horizontal="right"/>
    </xf>
    <xf numFmtId="187" fontId="44" fillId="0" borderId="14" xfId="0" applyNumberFormat="1" applyFont="1" applyBorder="1" applyAlignment="1">
      <alignment horizontal="right"/>
    </xf>
    <xf numFmtId="187" fontId="44" fillId="0" borderId="14" xfId="0" applyNumberFormat="1" applyFont="1" applyFill="1" applyBorder="1" applyAlignment="1">
      <alignment horizontal="right"/>
    </xf>
    <xf numFmtId="187" fontId="43" fillId="0" borderId="18" xfId="0" applyNumberFormat="1" applyFont="1" applyBorder="1" applyAlignment="1">
      <alignment horizontal="right"/>
    </xf>
    <xf numFmtId="0" fontId="43" fillId="33" borderId="17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5" zoomScaleNormal="85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12.875" style="2" customWidth="1"/>
    <col min="2" max="2" width="9.625" style="1" customWidth="1"/>
    <col min="3" max="4" width="17.625" style="1" customWidth="1"/>
    <col min="5" max="5" width="12.375" style="1" customWidth="1"/>
    <col min="6" max="6" width="9.625" style="2" customWidth="1"/>
    <col min="7" max="8" width="17.625" style="1" customWidth="1"/>
    <col min="9" max="9" width="12.375" style="1" customWidth="1"/>
    <col min="10" max="10" width="9.00390625" style="1" customWidth="1"/>
    <col min="11" max="13" width="9.125" style="1" bestFit="1" customWidth="1"/>
    <col min="14" max="16384" width="9.00390625" style="1" customWidth="1"/>
  </cols>
  <sheetData>
    <row r="1" spans="1:9" ht="24.75" customHeight="1">
      <c r="A1" s="25" t="s">
        <v>30</v>
      </c>
      <c r="I1" s="1" t="s">
        <v>21</v>
      </c>
    </row>
    <row r="2" spans="1:9" ht="19.5" customHeight="1">
      <c r="A2" s="44" t="s">
        <v>22</v>
      </c>
      <c r="B2" s="3" t="s">
        <v>18</v>
      </c>
      <c r="C2" s="4"/>
      <c r="D2" s="4"/>
      <c r="E2" s="4"/>
      <c r="F2" s="3"/>
      <c r="G2" s="5"/>
      <c r="H2" s="5"/>
      <c r="I2" s="6"/>
    </row>
    <row r="3" spans="1:9" ht="19.5" customHeight="1">
      <c r="A3" s="45"/>
      <c r="B3" s="7"/>
      <c r="C3" s="8"/>
      <c r="D3" s="8" t="s">
        <v>14</v>
      </c>
      <c r="E3" s="9"/>
      <c r="F3" s="7"/>
      <c r="G3" s="8"/>
      <c r="H3" s="8" t="s">
        <v>15</v>
      </c>
      <c r="I3" s="9"/>
    </row>
    <row r="4" spans="1:9" ht="19.5" customHeight="1" thickBot="1">
      <c r="A4" s="47"/>
      <c r="B4" s="22" t="s">
        <v>19</v>
      </c>
      <c r="C4" s="22" t="s">
        <v>32</v>
      </c>
      <c r="D4" s="22" t="s">
        <v>31</v>
      </c>
      <c r="E4" s="23" t="s">
        <v>0</v>
      </c>
      <c r="F4" s="22" t="s">
        <v>19</v>
      </c>
      <c r="G4" s="22" t="s">
        <v>32</v>
      </c>
      <c r="H4" s="22" t="s">
        <v>31</v>
      </c>
      <c r="I4" s="24" t="s">
        <v>0</v>
      </c>
    </row>
    <row r="5" spans="1:9" ht="19.5" customHeight="1" thickTop="1">
      <c r="A5" s="45" t="s">
        <v>2</v>
      </c>
      <c r="B5" s="21" t="s">
        <v>16</v>
      </c>
      <c r="C5" s="26">
        <f>SUM(C6,C9)</f>
        <v>61340697</v>
      </c>
      <c r="D5" s="26">
        <f>SUM(D6,D9)</f>
        <v>65078466</v>
      </c>
      <c r="E5" s="34">
        <f>C5/D5</f>
        <v>0.9425651950677509</v>
      </c>
      <c r="F5" s="21" t="s">
        <v>16</v>
      </c>
      <c r="G5" s="26">
        <f>SUM(G6,G9)</f>
        <v>19043773</v>
      </c>
      <c r="H5" s="26">
        <f>SUM(H6,H9)</f>
        <v>18200986</v>
      </c>
      <c r="I5" s="34">
        <f>G5/H5</f>
        <v>1.0463044694391832</v>
      </c>
    </row>
    <row r="6" spans="1:9" ht="19.5" customHeight="1">
      <c r="A6" s="45"/>
      <c r="B6" s="11" t="s">
        <v>8</v>
      </c>
      <c r="C6" s="27">
        <f>SUM(C7:C8)</f>
        <v>21795629</v>
      </c>
      <c r="D6" s="27">
        <f>SUM(D7:D8)</f>
        <v>23297248</v>
      </c>
      <c r="E6" s="35">
        <f aca="true" t="shared" si="0" ref="E6:E47">C6/D6</f>
        <v>0.9355452197615787</v>
      </c>
      <c r="F6" s="11" t="s">
        <v>8</v>
      </c>
      <c r="G6" s="27">
        <f>SUM(G7:G8)</f>
        <v>2499072</v>
      </c>
      <c r="H6" s="27">
        <f>SUM(H7:H8)</f>
        <v>2299545</v>
      </c>
      <c r="I6" s="35">
        <f aca="true" t="shared" si="1" ref="I6:I47">G6/H6</f>
        <v>1.0867680345459645</v>
      </c>
    </row>
    <row r="7" spans="1:9" ht="19.5" customHeight="1">
      <c r="A7" s="45"/>
      <c r="B7" s="11" t="s">
        <v>9</v>
      </c>
      <c r="C7" s="14">
        <v>2708610</v>
      </c>
      <c r="D7" s="14">
        <v>3399786</v>
      </c>
      <c r="E7" s="36">
        <f t="shared" si="0"/>
        <v>0.796700145244436</v>
      </c>
      <c r="F7" s="11" t="s">
        <v>9</v>
      </c>
      <c r="G7" s="14">
        <v>1607245</v>
      </c>
      <c r="H7" s="14">
        <v>1232218</v>
      </c>
      <c r="I7" s="36">
        <f t="shared" si="1"/>
        <v>1.3043511781194561</v>
      </c>
    </row>
    <row r="8" spans="1:9" ht="19.5" customHeight="1">
      <c r="A8" s="45"/>
      <c r="B8" s="11" t="s">
        <v>10</v>
      </c>
      <c r="C8" s="14">
        <v>19087019</v>
      </c>
      <c r="D8" s="14">
        <v>19897462</v>
      </c>
      <c r="E8" s="36">
        <f t="shared" si="0"/>
        <v>0.9592690263713031</v>
      </c>
      <c r="F8" s="11" t="s">
        <v>10</v>
      </c>
      <c r="G8" s="14">
        <v>891827</v>
      </c>
      <c r="H8" s="14">
        <v>1067327</v>
      </c>
      <c r="I8" s="36">
        <f t="shared" si="1"/>
        <v>0.8355705421112742</v>
      </c>
    </row>
    <row r="9" spans="1:9" ht="19.5" customHeight="1">
      <c r="A9" s="45"/>
      <c r="B9" s="12" t="s">
        <v>11</v>
      </c>
      <c r="C9" s="28">
        <f>SUM(C11,C13)</f>
        <v>39545068</v>
      </c>
      <c r="D9" s="28">
        <f>SUM(D11,D13)</f>
        <v>41781218</v>
      </c>
      <c r="E9" s="37">
        <f t="shared" si="0"/>
        <v>0.9464795401608446</v>
      </c>
      <c r="F9" s="12" t="s">
        <v>11</v>
      </c>
      <c r="G9" s="28">
        <f>SUM(G11,G13)</f>
        <v>16544701</v>
      </c>
      <c r="H9" s="28">
        <f>SUM(H11,H13)</f>
        <v>15901441</v>
      </c>
      <c r="I9" s="37">
        <f t="shared" si="1"/>
        <v>1.0404529375671048</v>
      </c>
    </row>
    <row r="10" spans="1:9" ht="19.5" customHeight="1">
      <c r="A10" s="45"/>
      <c r="B10" s="13" t="s">
        <v>17</v>
      </c>
      <c r="C10" s="14">
        <f>SUM(C12,C14)</f>
        <v>-11020245</v>
      </c>
      <c r="D10" s="14">
        <f>SUM(D12,D14)</f>
        <v>-11185680</v>
      </c>
      <c r="E10" s="36">
        <f t="shared" si="0"/>
        <v>0.9852101079237024</v>
      </c>
      <c r="F10" s="13" t="s">
        <v>17</v>
      </c>
      <c r="G10" s="14">
        <f>SUM(G12,G14)</f>
        <v>-11020245</v>
      </c>
      <c r="H10" s="14">
        <f>SUM(H12,H14)</f>
        <v>-11185680</v>
      </c>
      <c r="I10" s="36">
        <f t="shared" si="1"/>
        <v>0.9852101079237024</v>
      </c>
    </row>
    <row r="11" spans="1:9" ht="19.5" customHeight="1">
      <c r="A11" s="45"/>
      <c r="B11" s="11" t="s">
        <v>12</v>
      </c>
      <c r="C11" s="29">
        <v>16599303</v>
      </c>
      <c r="D11" s="29">
        <v>17510710</v>
      </c>
      <c r="E11" s="38">
        <f t="shared" si="0"/>
        <v>0.9479514537103293</v>
      </c>
      <c r="F11" s="11" t="s">
        <v>12</v>
      </c>
      <c r="G11" s="29">
        <v>6898746</v>
      </c>
      <c r="H11" s="29">
        <v>6873384</v>
      </c>
      <c r="I11" s="38">
        <f t="shared" si="1"/>
        <v>1.0036898855061787</v>
      </c>
    </row>
    <row r="12" spans="1:9" ht="19.5" customHeight="1">
      <c r="A12" s="45"/>
      <c r="B12" s="11" t="s">
        <v>1</v>
      </c>
      <c r="C12" s="29">
        <v>-5353770</v>
      </c>
      <c r="D12" s="14">
        <v>-5491185</v>
      </c>
      <c r="E12" s="36">
        <f t="shared" si="0"/>
        <v>0.9749753468513627</v>
      </c>
      <c r="F12" s="11" t="s">
        <v>1</v>
      </c>
      <c r="G12" s="14">
        <v>-5353770</v>
      </c>
      <c r="H12" s="14">
        <v>-5491185</v>
      </c>
      <c r="I12" s="36">
        <f t="shared" si="1"/>
        <v>0.9749753468513627</v>
      </c>
    </row>
    <row r="13" spans="1:9" ht="19.5" customHeight="1">
      <c r="A13" s="45"/>
      <c r="B13" s="11" t="s">
        <v>13</v>
      </c>
      <c r="C13" s="29">
        <v>22945765</v>
      </c>
      <c r="D13" s="14">
        <v>24270508</v>
      </c>
      <c r="E13" s="36">
        <f t="shared" si="0"/>
        <v>0.9454175825244366</v>
      </c>
      <c r="F13" s="11" t="s">
        <v>13</v>
      </c>
      <c r="G13" s="14">
        <v>9645955</v>
      </c>
      <c r="H13" s="14">
        <v>9028057</v>
      </c>
      <c r="I13" s="36">
        <f t="shared" si="1"/>
        <v>1.0684419692963836</v>
      </c>
    </row>
    <row r="14" spans="1:9" ht="19.5" customHeight="1">
      <c r="A14" s="46"/>
      <c r="B14" s="11" t="s">
        <v>1</v>
      </c>
      <c r="C14" s="14">
        <v>-5666475</v>
      </c>
      <c r="D14" s="14">
        <v>-5694495</v>
      </c>
      <c r="E14" s="36">
        <f t="shared" si="0"/>
        <v>0.9950794583189554</v>
      </c>
      <c r="F14" s="11" t="s">
        <v>1</v>
      </c>
      <c r="G14" s="14">
        <v>-5666475</v>
      </c>
      <c r="H14" s="14">
        <v>-5694495</v>
      </c>
      <c r="I14" s="36">
        <f t="shared" si="1"/>
        <v>0.9950794583189554</v>
      </c>
    </row>
    <row r="15" spans="1:9" ht="19.5" customHeight="1">
      <c r="A15" s="44" t="s">
        <v>3</v>
      </c>
      <c r="B15" s="10" t="s">
        <v>16</v>
      </c>
      <c r="C15" s="30">
        <f>SUM(C16,C19)</f>
        <v>2294082</v>
      </c>
      <c r="D15" s="30">
        <f>SUM(D16,D19)</f>
        <v>1939524</v>
      </c>
      <c r="E15" s="39">
        <f t="shared" si="0"/>
        <v>1.1828067092750592</v>
      </c>
      <c r="F15" s="10" t="s">
        <v>16</v>
      </c>
      <c r="G15" s="30">
        <f>SUM(G16,G19)</f>
        <v>1801313</v>
      </c>
      <c r="H15" s="30">
        <f>SUM(H16,H19)</f>
        <v>1495749</v>
      </c>
      <c r="I15" s="39">
        <f t="shared" si="1"/>
        <v>1.2042882863368118</v>
      </c>
    </row>
    <row r="16" spans="1:9" ht="19.5" customHeight="1">
      <c r="A16" s="45"/>
      <c r="B16" s="11" t="s">
        <v>8</v>
      </c>
      <c r="C16" s="27">
        <f>SUM(C17:C18)</f>
        <v>255471</v>
      </c>
      <c r="D16" s="27">
        <f>SUM(D17:D18)</f>
        <v>164189</v>
      </c>
      <c r="E16" s="35">
        <f t="shared" si="0"/>
        <v>1.555956854600491</v>
      </c>
      <c r="F16" s="11" t="s">
        <v>8</v>
      </c>
      <c r="G16" s="27">
        <f>SUM(G17:G18)</f>
        <v>255471</v>
      </c>
      <c r="H16" s="27">
        <f>SUM(H17:H18)</f>
        <v>164189</v>
      </c>
      <c r="I16" s="35">
        <f t="shared" si="1"/>
        <v>1.555956854600491</v>
      </c>
    </row>
    <row r="17" spans="1:9" ht="19.5" customHeight="1">
      <c r="A17" s="45"/>
      <c r="B17" s="11" t="s">
        <v>9</v>
      </c>
      <c r="C17" s="14">
        <v>54074</v>
      </c>
      <c r="D17" s="14">
        <v>12287</v>
      </c>
      <c r="E17" s="36">
        <f t="shared" si="0"/>
        <v>4.400911532514039</v>
      </c>
      <c r="F17" s="11" t="s">
        <v>9</v>
      </c>
      <c r="G17" s="14">
        <v>54074</v>
      </c>
      <c r="H17" s="14">
        <v>12287</v>
      </c>
      <c r="I17" s="36">
        <f t="shared" si="1"/>
        <v>4.400911532514039</v>
      </c>
    </row>
    <row r="18" spans="1:9" ht="19.5" customHeight="1">
      <c r="A18" s="45"/>
      <c r="B18" s="11" t="s">
        <v>10</v>
      </c>
      <c r="C18" s="14">
        <v>201397</v>
      </c>
      <c r="D18" s="14">
        <v>151902</v>
      </c>
      <c r="E18" s="36">
        <f t="shared" si="0"/>
        <v>1.325835077879159</v>
      </c>
      <c r="F18" s="11" t="s">
        <v>10</v>
      </c>
      <c r="G18" s="14">
        <v>201397</v>
      </c>
      <c r="H18" s="14">
        <v>151902</v>
      </c>
      <c r="I18" s="36">
        <f t="shared" si="1"/>
        <v>1.325835077879159</v>
      </c>
    </row>
    <row r="19" spans="1:9" ht="19.5" customHeight="1">
      <c r="A19" s="45"/>
      <c r="B19" s="12" t="s">
        <v>11</v>
      </c>
      <c r="C19" s="31">
        <f>SUM(C20:C21)</f>
        <v>2038611</v>
      </c>
      <c r="D19" s="31">
        <f>SUM(D20:D21)</f>
        <v>1775335</v>
      </c>
      <c r="E19" s="40">
        <f t="shared" si="0"/>
        <v>1.1482965186852059</v>
      </c>
      <c r="F19" s="12" t="s">
        <v>11</v>
      </c>
      <c r="G19" s="31">
        <f>SUM(G20:G21)</f>
        <v>1545842</v>
      </c>
      <c r="H19" s="31">
        <f>SUM(H20:H21)</f>
        <v>1331560</v>
      </c>
      <c r="I19" s="40">
        <f t="shared" si="1"/>
        <v>1.1609255309561717</v>
      </c>
    </row>
    <row r="20" spans="1:9" ht="19.5" customHeight="1">
      <c r="A20" s="45"/>
      <c r="B20" s="11" t="s">
        <v>12</v>
      </c>
      <c r="C20" s="14">
        <v>61336</v>
      </c>
      <c r="D20" s="14">
        <v>36100</v>
      </c>
      <c r="E20" s="36">
        <f t="shared" si="0"/>
        <v>1.6990581717451523</v>
      </c>
      <c r="F20" s="11" t="s">
        <v>12</v>
      </c>
      <c r="G20" s="14">
        <v>61280</v>
      </c>
      <c r="H20" s="14">
        <v>35956</v>
      </c>
      <c r="I20" s="36">
        <f t="shared" si="1"/>
        <v>1.7043052619868728</v>
      </c>
    </row>
    <row r="21" spans="1:9" ht="19.5" customHeight="1">
      <c r="A21" s="46"/>
      <c r="B21" s="11" t="s">
        <v>13</v>
      </c>
      <c r="C21" s="14">
        <v>1977275</v>
      </c>
      <c r="D21" s="14">
        <v>1739235</v>
      </c>
      <c r="E21" s="36">
        <f t="shared" si="0"/>
        <v>1.1368647710056432</v>
      </c>
      <c r="F21" s="11" t="s">
        <v>13</v>
      </c>
      <c r="G21" s="14">
        <v>1484562</v>
      </c>
      <c r="H21" s="14">
        <v>1295604</v>
      </c>
      <c r="I21" s="36">
        <f t="shared" si="1"/>
        <v>1.1458454898255948</v>
      </c>
    </row>
    <row r="22" spans="1:9" ht="19.5" customHeight="1">
      <c r="A22" s="44" t="s">
        <v>6</v>
      </c>
      <c r="B22" s="10" t="s">
        <v>16</v>
      </c>
      <c r="C22" s="15">
        <f>SUM(C23)</f>
        <v>0</v>
      </c>
      <c r="D22" s="15">
        <f>SUM(D23)</f>
        <v>500</v>
      </c>
      <c r="E22" s="41">
        <v>0</v>
      </c>
      <c r="F22" s="10" t="s">
        <v>16</v>
      </c>
      <c r="G22" s="15">
        <f>SUM(G23)</f>
        <v>0</v>
      </c>
      <c r="H22" s="15">
        <f>SUM(H23)</f>
        <v>500</v>
      </c>
      <c r="I22" s="41">
        <v>0</v>
      </c>
    </row>
    <row r="23" spans="1:9" ht="19.5" customHeight="1">
      <c r="A23" s="45"/>
      <c r="B23" s="11" t="s">
        <v>11</v>
      </c>
      <c r="C23" s="14">
        <f>SUM(C24:C25)</f>
        <v>0</v>
      </c>
      <c r="D23" s="14">
        <f>SUM(D24:D25)</f>
        <v>500</v>
      </c>
      <c r="E23" s="36">
        <v>0</v>
      </c>
      <c r="F23" s="11" t="s">
        <v>11</v>
      </c>
      <c r="G23" s="14">
        <f>SUM(G24:G25)</f>
        <v>0</v>
      </c>
      <c r="H23" s="14">
        <f>SUM(H24:H25)</f>
        <v>500</v>
      </c>
      <c r="I23" s="36">
        <v>0</v>
      </c>
    </row>
    <row r="24" spans="1:9" ht="19.5" customHeight="1">
      <c r="A24" s="45"/>
      <c r="B24" s="11" t="s">
        <v>12</v>
      </c>
      <c r="C24" s="14">
        <v>0</v>
      </c>
      <c r="D24" s="14">
        <v>0</v>
      </c>
      <c r="E24" s="36" t="s">
        <v>24</v>
      </c>
      <c r="F24" s="11" t="s">
        <v>12</v>
      </c>
      <c r="G24" s="14">
        <v>0</v>
      </c>
      <c r="H24" s="14">
        <v>0</v>
      </c>
      <c r="I24" s="14">
        <v>0</v>
      </c>
    </row>
    <row r="25" spans="1:9" ht="19.5" customHeight="1">
      <c r="A25" s="46"/>
      <c r="B25" s="11" t="s">
        <v>13</v>
      </c>
      <c r="C25" s="14">
        <v>0</v>
      </c>
      <c r="D25" s="14">
        <v>500</v>
      </c>
      <c r="E25" s="36">
        <v>0</v>
      </c>
      <c r="F25" s="11" t="s">
        <v>13</v>
      </c>
      <c r="G25" s="14">
        <v>0</v>
      </c>
      <c r="H25" s="14">
        <v>500</v>
      </c>
      <c r="I25" s="36">
        <v>0</v>
      </c>
    </row>
    <row r="26" spans="1:9" ht="19.5" customHeight="1">
      <c r="A26" s="44" t="s">
        <v>5</v>
      </c>
      <c r="B26" s="10" t="s">
        <v>16</v>
      </c>
      <c r="C26" s="15">
        <f>SUM(C27)</f>
        <v>695699</v>
      </c>
      <c r="D26" s="15">
        <f>SUM(D27)</f>
        <v>750865</v>
      </c>
      <c r="E26" s="41">
        <f t="shared" si="0"/>
        <v>0.9265300686541522</v>
      </c>
      <c r="F26" s="10" t="s">
        <v>16</v>
      </c>
      <c r="G26" s="15">
        <f>SUM(G27)</f>
        <v>0</v>
      </c>
      <c r="H26" s="15">
        <f>SUM(H27)</f>
        <v>0</v>
      </c>
      <c r="I26" s="41" t="s">
        <v>28</v>
      </c>
    </row>
    <row r="27" spans="1:9" ht="19.5" customHeight="1">
      <c r="A27" s="45"/>
      <c r="B27" s="11" t="s">
        <v>11</v>
      </c>
      <c r="C27" s="14">
        <f>SUM(C28:C29)</f>
        <v>695699</v>
      </c>
      <c r="D27" s="14">
        <f>SUM(D28:D29)</f>
        <v>750865</v>
      </c>
      <c r="E27" s="36">
        <f t="shared" si="0"/>
        <v>0.9265300686541522</v>
      </c>
      <c r="F27" s="11" t="s">
        <v>11</v>
      </c>
      <c r="G27" s="14">
        <f>SUM(G28:G29)</f>
        <v>0</v>
      </c>
      <c r="H27" s="14">
        <f>SUM(H28:H29)</f>
        <v>0</v>
      </c>
      <c r="I27" s="36" t="s">
        <v>27</v>
      </c>
    </row>
    <row r="28" spans="1:9" ht="19.5" customHeight="1">
      <c r="A28" s="45"/>
      <c r="B28" s="11" t="s">
        <v>12</v>
      </c>
      <c r="C28" s="14">
        <v>0</v>
      </c>
      <c r="D28" s="14">
        <v>0</v>
      </c>
      <c r="E28" s="36" t="s">
        <v>26</v>
      </c>
      <c r="F28" s="11" t="s">
        <v>12</v>
      </c>
      <c r="G28" s="14">
        <v>0</v>
      </c>
      <c r="H28" s="14">
        <v>0</v>
      </c>
      <c r="I28" s="36" t="s">
        <v>23</v>
      </c>
    </row>
    <row r="29" spans="1:9" ht="19.5" customHeight="1">
      <c r="A29" s="46"/>
      <c r="B29" s="11" t="s">
        <v>13</v>
      </c>
      <c r="C29" s="14">
        <v>695699</v>
      </c>
      <c r="D29" s="14">
        <v>750865</v>
      </c>
      <c r="E29" s="36">
        <f t="shared" si="0"/>
        <v>0.9265300686541522</v>
      </c>
      <c r="F29" s="11" t="s">
        <v>13</v>
      </c>
      <c r="G29" s="14">
        <v>0</v>
      </c>
      <c r="H29" s="14">
        <v>0</v>
      </c>
      <c r="I29" s="36" t="s">
        <v>23</v>
      </c>
    </row>
    <row r="30" spans="1:9" ht="19.5" customHeight="1">
      <c r="A30" s="44" t="s">
        <v>20</v>
      </c>
      <c r="B30" s="10" t="s">
        <v>16</v>
      </c>
      <c r="C30" s="15">
        <f>SUM(C31)</f>
        <v>121</v>
      </c>
      <c r="D30" s="15">
        <f>SUM(D31)</f>
        <v>163</v>
      </c>
      <c r="E30" s="41">
        <f t="shared" si="0"/>
        <v>0.7423312883435583</v>
      </c>
      <c r="F30" s="10" t="s">
        <v>16</v>
      </c>
      <c r="G30" s="15">
        <f>SUM(G31)</f>
        <v>121</v>
      </c>
      <c r="H30" s="15">
        <f>SUM(H31)</f>
        <v>163</v>
      </c>
      <c r="I30" s="41">
        <f t="shared" si="1"/>
        <v>0.7423312883435583</v>
      </c>
    </row>
    <row r="31" spans="1:9" ht="19.5" customHeight="1">
      <c r="A31" s="45"/>
      <c r="B31" s="11" t="s">
        <v>11</v>
      </c>
      <c r="C31" s="14">
        <f>SUM(C32:C33)</f>
        <v>121</v>
      </c>
      <c r="D31" s="14">
        <f>SUM(D32:D33)</f>
        <v>163</v>
      </c>
      <c r="E31" s="36">
        <f t="shared" si="0"/>
        <v>0.7423312883435583</v>
      </c>
      <c r="F31" s="11" t="s">
        <v>11</v>
      </c>
      <c r="G31" s="14">
        <f>SUM(G32:G33)</f>
        <v>121</v>
      </c>
      <c r="H31" s="14">
        <f>SUM(H32:H33)</f>
        <v>163</v>
      </c>
      <c r="I31" s="36">
        <f t="shared" si="1"/>
        <v>0.7423312883435583</v>
      </c>
    </row>
    <row r="32" spans="1:9" ht="19.5" customHeight="1">
      <c r="A32" s="45"/>
      <c r="B32" s="11" t="s">
        <v>12</v>
      </c>
      <c r="C32" s="14">
        <v>0</v>
      </c>
      <c r="D32" s="14">
        <v>0</v>
      </c>
      <c r="E32" s="36" t="s">
        <v>24</v>
      </c>
      <c r="F32" s="11" t="s">
        <v>12</v>
      </c>
      <c r="G32" s="14">
        <v>0</v>
      </c>
      <c r="H32" s="14">
        <v>0</v>
      </c>
      <c r="I32" s="36" t="s">
        <v>23</v>
      </c>
    </row>
    <row r="33" spans="1:9" ht="19.5" customHeight="1">
      <c r="A33" s="46"/>
      <c r="B33" s="11" t="s">
        <v>13</v>
      </c>
      <c r="C33" s="14">
        <v>121</v>
      </c>
      <c r="D33" s="14">
        <v>163</v>
      </c>
      <c r="E33" s="36">
        <f t="shared" si="0"/>
        <v>0.7423312883435583</v>
      </c>
      <c r="F33" s="11" t="s">
        <v>13</v>
      </c>
      <c r="G33" s="14">
        <v>121</v>
      </c>
      <c r="H33" s="14">
        <v>163</v>
      </c>
      <c r="I33" s="36">
        <f t="shared" si="1"/>
        <v>0.7423312883435583</v>
      </c>
    </row>
    <row r="34" spans="1:9" ht="19.5" customHeight="1">
      <c r="A34" s="44" t="s">
        <v>4</v>
      </c>
      <c r="B34" s="10" t="s">
        <v>16</v>
      </c>
      <c r="C34" s="15">
        <f>SUM(C35)</f>
        <v>0</v>
      </c>
      <c r="D34" s="15">
        <f>SUM(D35)</f>
        <v>0</v>
      </c>
      <c r="E34" s="41" t="s">
        <v>29</v>
      </c>
      <c r="F34" s="10" t="s">
        <v>16</v>
      </c>
      <c r="G34" s="15">
        <f>SUM(G35)</f>
        <v>0</v>
      </c>
      <c r="H34" s="15">
        <f>SUM(H35)</f>
        <v>0</v>
      </c>
      <c r="I34" s="41" t="s">
        <v>29</v>
      </c>
    </row>
    <row r="35" spans="1:9" ht="19.5" customHeight="1">
      <c r="A35" s="45"/>
      <c r="B35" s="11" t="s">
        <v>11</v>
      </c>
      <c r="C35" s="14">
        <f>SUM(C36:C37)</f>
        <v>0</v>
      </c>
      <c r="D35" s="14">
        <f>SUM(D36:D37)</f>
        <v>0</v>
      </c>
      <c r="E35" s="14" t="s">
        <v>24</v>
      </c>
      <c r="F35" s="11" t="s">
        <v>11</v>
      </c>
      <c r="G35" s="14">
        <f>SUM(G36:G37)</f>
        <v>0</v>
      </c>
      <c r="H35" s="14">
        <f>SUM(H36:H37)</f>
        <v>0</v>
      </c>
      <c r="I35" s="36" t="s">
        <v>29</v>
      </c>
    </row>
    <row r="36" spans="1:9" ht="19.5" customHeight="1">
      <c r="A36" s="45"/>
      <c r="B36" s="11" t="s">
        <v>12</v>
      </c>
      <c r="C36" s="14">
        <v>0</v>
      </c>
      <c r="D36" s="14">
        <v>0</v>
      </c>
      <c r="E36" s="36" t="s">
        <v>25</v>
      </c>
      <c r="F36" s="11" t="s">
        <v>12</v>
      </c>
      <c r="G36" s="14">
        <v>0</v>
      </c>
      <c r="H36" s="14">
        <v>0</v>
      </c>
      <c r="I36" s="36" t="s">
        <v>24</v>
      </c>
    </row>
    <row r="37" spans="1:9" ht="19.5" customHeight="1">
      <c r="A37" s="46"/>
      <c r="B37" s="11" t="s">
        <v>13</v>
      </c>
      <c r="C37" s="14">
        <v>0</v>
      </c>
      <c r="D37" s="14">
        <v>0</v>
      </c>
      <c r="E37" s="14" t="s">
        <v>24</v>
      </c>
      <c r="F37" s="11" t="s">
        <v>13</v>
      </c>
      <c r="G37" s="14">
        <v>0</v>
      </c>
      <c r="H37" s="14">
        <v>0</v>
      </c>
      <c r="I37" s="36" t="s">
        <v>24</v>
      </c>
    </row>
    <row r="38" spans="1:9" ht="19.5" customHeight="1">
      <c r="A38" s="44" t="s">
        <v>7</v>
      </c>
      <c r="B38" s="10" t="s">
        <v>16</v>
      </c>
      <c r="C38" s="32">
        <f>SUM(C39,C42)</f>
        <v>64330599</v>
      </c>
      <c r="D38" s="32">
        <f>SUM(D39,D42)</f>
        <v>67769518</v>
      </c>
      <c r="E38" s="42">
        <f t="shared" si="0"/>
        <v>0.949255666832395</v>
      </c>
      <c r="F38" s="10" t="s">
        <v>16</v>
      </c>
      <c r="G38" s="32">
        <f>SUM(G39,G42)</f>
        <v>20845207</v>
      </c>
      <c r="H38" s="32">
        <f>SUM(H39,H42)</f>
        <v>19697398</v>
      </c>
      <c r="I38" s="42">
        <f t="shared" si="1"/>
        <v>1.0582721128953174</v>
      </c>
    </row>
    <row r="39" spans="1:9" ht="19.5" customHeight="1">
      <c r="A39" s="45"/>
      <c r="B39" s="16" t="s">
        <v>8</v>
      </c>
      <c r="C39" s="27">
        <f>SUM(C40:C41)</f>
        <v>22051100</v>
      </c>
      <c r="D39" s="27">
        <f>SUM(D40:D41)</f>
        <v>23461437</v>
      </c>
      <c r="E39" s="35">
        <f t="shared" si="0"/>
        <v>0.9398870154458143</v>
      </c>
      <c r="F39" s="16" t="s">
        <v>8</v>
      </c>
      <c r="G39" s="27">
        <f>SUM(G40:G41)</f>
        <v>2754543</v>
      </c>
      <c r="H39" s="27">
        <f>SUM(H40:H41)</f>
        <v>2463734</v>
      </c>
      <c r="I39" s="35">
        <f t="shared" si="1"/>
        <v>1.1180358756261837</v>
      </c>
    </row>
    <row r="40" spans="1:9" ht="19.5" customHeight="1">
      <c r="A40" s="45"/>
      <c r="B40" s="11" t="s">
        <v>9</v>
      </c>
      <c r="C40" s="14">
        <f>SUM(C7,C17)</f>
        <v>2762684</v>
      </c>
      <c r="D40" s="14">
        <f>SUM(D7,D17)</f>
        <v>3412073</v>
      </c>
      <c r="E40" s="36">
        <f t="shared" si="0"/>
        <v>0.8096790426230623</v>
      </c>
      <c r="F40" s="11" t="s">
        <v>9</v>
      </c>
      <c r="G40" s="14">
        <f>SUM(G7,G17)</f>
        <v>1661319</v>
      </c>
      <c r="H40" s="14">
        <f>SUM(H7,H17)</f>
        <v>1244505</v>
      </c>
      <c r="I40" s="36">
        <f t="shared" si="1"/>
        <v>1.3349235238106718</v>
      </c>
    </row>
    <row r="41" spans="1:9" ht="19.5" customHeight="1">
      <c r="A41" s="45"/>
      <c r="B41" s="11" t="s">
        <v>10</v>
      </c>
      <c r="C41" s="14">
        <f>SUM(C8,C18)</f>
        <v>19288416</v>
      </c>
      <c r="D41" s="14">
        <f>SUM(D8,D18)</f>
        <v>20049364</v>
      </c>
      <c r="E41" s="36">
        <f t="shared" si="0"/>
        <v>0.9620462773781752</v>
      </c>
      <c r="F41" s="17" t="s">
        <v>10</v>
      </c>
      <c r="G41" s="14">
        <f>SUM(G8,G18)</f>
        <v>1093224</v>
      </c>
      <c r="H41" s="14">
        <f>SUM(H8,H18)</f>
        <v>1219229</v>
      </c>
      <c r="I41" s="36">
        <f t="shared" si="1"/>
        <v>0.8966519005043351</v>
      </c>
    </row>
    <row r="42" spans="1:9" ht="19.5" customHeight="1">
      <c r="A42" s="45"/>
      <c r="B42" s="12" t="s">
        <v>11</v>
      </c>
      <c r="C42" s="28">
        <f>SUM(C44,C46)</f>
        <v>42279499</v>
      </c>
      <c r="D42" s="28">
        <f>SUM(D44,D46)</f>
        <v>44308081</v>
      </c>
      <c r="E42" s="37">
        <f t="shared" si="0"/>
        <v>0.9542164328895218</v>
      </c>
      <c r="F42" s="12" t="s">
        <v>11</v>
      </c>
      <c r="G42" s="28">
        <f>SUM(G44,G46)</f>
        <v>18090664</v>
      </c>
      <c r="H42" s="28">
        <f>SUM(H44,H46)</f>
        <v>17233664</v>
      </c>
      <c r="I42" s="37">
        <f t="shared" si="1"/>
        <v>1.0497282527963874</v>
      </c>
    </row>
    <row r="43" spans="1:9" ht="19.5" customHeight="1">
      <c r="A43" s="45"/>
      <c r="B43" s="13" t="s">
        <v>17</v>
      </c>
      <c r="C43" s="14">
        <f>SUM(C45,C47)</f>
        <v>-11020245</v>
      </c>
      <c r="D43" s="14">
        <f>SUM(D45,D47)</f>
        <v>-11185680</v>
      </c>
      <c r="E43" s="36">
        <f t="shared" si="0"/>
        <v>0.9852101079237024</v>
      </c>
      <c r="F43" s="13" t="s">
        <v>17</v>
      </c>
      <c r="G43" s="14">
        <f>SUM(G45,G47)</f>
        <v>-11020245</v>
      </c>
      <c r="H43" s="14">
        <f>SUM(H45,H47)</f>
        <v>-11185680</v>
      </c>
      <c r="I43" s="36">
        <f t="shared" si="1"/>
        <v>0.9852101079237024</v>
      </c>
    </row>
    <row r="44" spans="1:9" ht="19.5" customHeight="1">
      <c r="A44" s="45"/>
      <c r="B44" s="11" t="s">
        <v>12</v>
      </c>
      <c r="C44" s="29">
        <f>SUM(C11,C20,C24,C28,C32,C36)</f>
        <v>16660639</v>
      </c>
      <c r="D44" s="29">
        <f>SUM(D11,D20,D24,D28,D32,D36)</f>
        <v>17546810</v>
      </c>
      <c r="E44" s="38">
        <f t="shared" si="0"/>
        <v>0.9494967461322029</v>
      </c>
      <c r="F44" s="11" t="s">
        <v>12</v>
      </c>
      <c r="G44" s="29">
        <f>SUM(G11,G20,G24,G28,G32,G36)</f>
        <v>6960026</v>
      </c>
      <c r="H44" s="29">
        <f>SUM(H11,H20,H24,H28,H32,H36)</f>
        <v>6909340</v>
      </c>
      <c r="I44" s="38">
        <f t="shared" si="1"/>
        <v>1.0073358671016335</v>
      </c>
    </row>
    <row r="45" spans="1:9" ht="19.5" customHeight="1">
      <c r="A45" s="45"/>
      <c r="B45" s="11" t="s">
        <v>1</v>
      </c>
      <c r="C45" s="14">
        <f>SUM(C12)</f>
        <v>-5353770</v>
      </c>
      <c r="D45" s="14">
        <f>SUM(D12)</f>
        <v>-5491185</v>
      </c>
      <c r="E45" s="36">
        <f t="shared" si="0"/>
        <v>0.9749753468513627</v>
      </c>
      <c r="F45" s="11" t="s">
        <v>1</v>
      </c>
      <c r="G45" s="14">
        <f>SUM(G12)</f>
        <v>-5353770</v>
      </c>
      <c r="H45" s="14">
        <f>SUM(H12)</f>
        <v>-5491185</v>
      </c>
      <c r="I45" s="36">
        <f t="shared" si="1"/>
        <v>0.9749753468513627</v>
      </c>
    </row>
    <row r="46" spans="1:9" ht="19.5" customHeight="1">
      <c r="A46" s="45"/>
      <c r="B46" s="11" t="s">
        <v>13</v>
      </c>
      <c r="C46" s="14">
        <f>SUM(C13,C21,C25,C29,C33,C37)</f>
        <v>25618860</v>
      </c>
      <c r="D46" s="14">
        <f>SUM(D13,D21,D25,D29,D33,D37)</f>
        <v>26761271</v>
      </c>
      <c r="E46" s="36">
        <f t="shared" si="0"/>
        <v>0.9573110335454545</v>
      </c>
      <c r="F46" s="11" t="s">
        <v>13</v>
      </c>
      <c r="G46" s="14">
        <f>SUM(G13,G21,G25,G29,G33,G37)</f>
        <v>11130638</v>
      </c>
      <c r="H46" s="14">
        <f>SUM(H13,H21,H25,H29,H33,H37)</f>
        <v>10324324</v>
      </c>
      <c r="I46" s="36">
        <f t="shared" si="1"/>
        <v>1.078098478893146</v>
      </c>
    </row>
    <row r="47" spans="1:9" ht="19.5" customHeight="1">
      <c r="A47" s="46"/>
      <c r="B47" s="18" t="s">
        <v>1</v>
      </c>
      <c r="C47" s="33">
        <f>SUM(C14)</f>
        <v>-5666475</v>
      </c>
      <c r="D47" s="33">
        <f>SUM(D14)</f>
        <v>-5694495</v>
      </c>
      <c r="E47" s="43">
        <f t="shared" si="0"/>
        <v>0.9950794583189554</v>
      </c>
      <c r="F47" s="18" t="s">
        <v>1</v>
      </c>
      <c r="G47" s="33">
        <f>SUM(G14)</f>
        <v>-5666475</v>
      </c>
      <c r="H47" s="33">
        <f>SUM(H14)</f>
        <v>-5694495</v>
      </c>
      <c r="I47" s="43">
        <f t="shared" si="1"/>
        <v>0.9950794583189554</v>
      </c>
    </row>
    <row r="48" spans="2:6" ht="16.5" customHeight="1">
      <c r="B48" s="19"/>
      <c r="F48" s="20"/>
    </row>
  </sheetData>
  <sheetProtection/>
  <mergeCells count="8">
    <mergeCell ref="A38:A47"/>
    <mergeCell ref="A2:A4"/>
    <mergeCell ref="A34:A37"/>
    <mergeCell ref="A5:A14"/>
    <mergeCell ref="A30:A33"/>
    <mergeCell ref="A26:A29"/>
    <mergeCell ref="A22:A25"/>
    <mergeCell ref="A15:A21"/>
  </mergeCells>
  <printOptions/>
  <pageMargins left="0.7" right="0.7" top="0.75" bottom="0.75" header="0.3" footer="0.3"/>
  <pageSetup fitToHeight="1" fitToWidth="1" horizontalDpi="300" verticalDpi="300" orientation="portrait" paperSize="9" scale="70" r:id="rId1"/>
  <colBreaks count="1" manualBreakCount="1">
    <brk id="9" max="65535" man="1"/>
  </colBreaks>
  <ignoredErrors>
    <ignoredError sqref="C46 G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大阪府港湾局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 港営課</dc:creator>
  <cp:keywords/>
  <dc:description/>
  <cp:lastModifiedBy>大阪府</cp:lastModifiedBy>
  <cp:lastPrinted>2018-07-19T09:44:12Z</cp:lastPrinted>
  <dcterms:created xsi:type="dcterms:W3CDTF">1998-09-28T16:56:24Z</dcterms:created>
  <dcterms:modified xsi:type="dcterms:W3CDTF">2022-07-15T06:02:27Z</dcterms:modified>
  <cp:category/>
  <cp:version/>
  <cp:contentType/>
  <cp:contentStatus/>
</cp:coreProperties>
</file>