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8315" windowHeight="7365" activeTab="0"/>
  </bookViews>
  <sheets>
    <sheet name="入力シート" sheetId="1" r:id="rId1"/>
    <sheet name="請求書" sheetId="2" r:id="rId2"/>
    <sheet name="別紙" sheetId="3" r:id="rId3"/>
  </sheets>
  <definedNames>
    <definedName name="_xlnm.Print_Area" localSheetId="1">'請求書'!$A$1:$AX$83</definedName>
    <definedName name="_xlnm.Print_Area" localSheetId="0">'入力シート'!$A$1:$AU$128</definedName>
    <definedName name="_xlnm.Print_Area" localSheetId="2">'別紙'!$A$1:$AY$46</definedName>
  </definedNames>
  <calcPr fullCalcOnLoad="1"/>
</workbook>
</file>

<file path=xl/sharedStrings.xml><?xml version="1.0" encoding="utf-8"?>
<sst xmlns="http://schemas.openxmlformats.org/spreadsheetml/2006/main" count="215" uniqueCount="143">
  <si>
    <t>整理番号</t>
  </si>
  <si>
    <t>日</t>
  </si>
  <si>
    <t>月</t>
  </si>
  <si>
    <t>年</t>
  </si>
  <si>
    <t>様</t>
  </si>
  <si>
    <t>大阪府知事</t>
  </si>
  <si>
    <t>○請求者はどなたですか？</t>
  </si>
  <si>
    <t>不在者投票管理者（指定施設の長）</t>
  </si>
  <si>
    <t>郵便番号</t>
  </si>
  <si>
    <t>所在地</t>
  </si>
  <si>
    <t>管理者の</t>
  </si>
  <si>
    <t>職名</t>
  </si>
  <si>
    <t>例示</t>
  </si>
  <si>
    <t>施設長、館長、院長、苑長　等</t>
  </si>
  <si>
    <t>氏名</t>
  </si>
  <si>
    <t>（姓）</t>
  </si>
  <si>
    <t>（名）</t>
  </si>
  <si>
    <t>事務担当者の</t>
  </si>
  <si>
    <t>連絡先電話番号</t>
  </si>
  <si>
    <t>振込銀行等の
名称</t>
  </si>
  <si>
    <t>支店、出張所名</t>
  </si>
  <si>
    <t>口座名義（カナ）</t>
  </si>
  <si>
    <t>口座名義（漢字）</t>
  </si>
  <si>
    <t>）</t>
  </si>
  <si>
    <r>
      <t>（</t>
    </r>
    <r>
      <rPr>
        <sz val="9"/>
        <color indexed="8"/>
        <rFont val="ＭＳ Ｐゴシック"/>
        <family val="3"/>
      </rPr>
      <t>〒</t>
    </r>
  </si>
  <si>
    <t>2　振込指定口座</t>
  </si>
  <si>
    <t>事務担当者名</t>
  </si>
  <si>
    <t>電話番号</t>
  </si>
  <si>
    <t>預金種別</t>
  </si>
  <si>
    <t>○受領者（口座名義人）はどなたですか？</t>
  </si>
  <si>
    <t>②不在者投票管理経費の「請求者」及び「受領者」について</t>
  </si>
  <si>
    <t>③不在者投票管理者（指定施設の長）に関する情報</t>
  </si>
  <si>
    <t>口座番号</t>
  </si>
  <si>
    <t>1　請求金額総計</t>
  </si>
  <si>
    <t>円</t>
  </si>
  <si>
    <t>（</t>
  </si>
  <si>
    <t>）</t>
  </si>
  <si>
    <t>-</t>
  </si>
  <si>
    <t>振込先金融機関</t>
  </si>
  <si>
    <r>
      <t>理事長、代表取締役など法人の長又は出納責任者で</t>
    </r>
    <r>
      <rPr>
        <u val="single"/>
        <sz val="11"/>
        <color indexed="10"/>
        <rFont val="ＭＳ Ｐゴシック"/>
        <family val="3"/>
      </rPr>
      <t>不在者投票管理者</t>
    </r>
    <r>
      <rPr>
        <b/>
        <u val="single"/>
        <sz val="11"/>
        <color indexed="10"/>
        <rFont val="ＭＳ Ｐゴシック"/>
        <family val="3"/>
      </rPr>
      <t>以外</t>
    </r>
    <r>
      <rPr>
        <u val="single"/>
        <sz val="11"/>
        <color indexed="10"/>
        <rFont val="ＭＳ Ｐゴシック"/>
        <family val="3"/>
      </rPr>
      <t>の者</t>
    </r>
  </si>
  <si>
    <r>
      <t>理事長、代表取締役など法人の長又は出納責任者で</t>
    </r>
    <r>
      <rPr>
        <u val="single"/>
        <sz val="11"/>
        <color indexed="10"/>
        <rFont val="ＭＳ Ｐゴシック"/>
        <family val="3"/>
      </rPr>
      <t>不在者投票管理者</t>
    </r>
    <r>
      <rPr>
        <b/>
        <u val="single"/>
        <sz val="11"/>
        <color indexed="10"/>
        <rFont val="ＭＳ Ｐゴシック"/>
        <family val="3"/>
      </rPr>
      <t>以外</t>
    </r>
    <r>
      <rPr>
        <u val="single"/>
        <sz val="11"/>
        <color indexed="10"/>
        <rFont val="ＭＳ Ｐゴシック"/>
        <family val="3"/>
      </rPr>
      <t>の者</t>
    </r>
  </si>
  <si>
    <t>A</t>
  </si>
  <si>
    <t>B</t>
  </si>
  <si>
    <t>C</t>
  </si>
  <si>
    <t>D</t>
  </si>
  <si>
    <t>E</t>
  </si>
  <si>
    <t>　　　</t>
  </si>
  <si>
    <r>
      <rPr>
        <sz val="9"/>
        <color indexed="8"/>
        <rFont val="ＭＳ Ｐ明朝"/>
        <family val="1"/>
      </rPr>
      <t>口座名義</t>
    </r>
    <r>
      <rPr>
        <sz val="11"/>
        <color indexed="8"/>
        <rFont val="ＭＳ Ｐ明朝"/>
        <family val="1"/>
      </rPr>
      <t xml:space="preserve">
（カナ）</t>
    </r>
  </si>
  <si>
    <t>1～30字</t>
  </si>
  <si>
    <t>31字以上</t>
  </si>
  <si>
    <t>口座名義
（漢字）</t>
  </si>
  <si>
    <t>⑤の文言１</t>
  </si>
  <si>
    <t>⑤の文言２</t>
  </si>
  <si>
    <t>⑥の表題</t>
  </si>
  <si>
    <t>法人の名称（カナ）</t>
  </si>
  <si>
    <t>法人の名称（漢字）</t>
  </si>
  <si>
    <t>委任を受ける方の</t>
  </si>
  <si>
    <t>代表取締役社長、出納員、理事長　等</t>
  </si>
  <si>
    <t>委任を受ける方の住所等</t>
  </si>
  <si>
    <t>フリガナ</t>
  </si>
  <si>
    <t>これ以降の入力は不要です。「市区町村別内訳」シート　に人数の内訳を入力してください。</t>
  </si>
  <si>
    <t>⑥委任を受けて経費を「受領」される方の情報</t>
  </si>
  <si>
    <t>⑥委任を受けて経費を「請求」される方の情報</t>
  </si>
  <si>
    <t>⑥委任を受けて経費を「請求及び受領」される方の情報</t>
  </si>
  <si>
    <t>日</t>
  </si>
  <si>
    <t>金融機関の種別を選択してください。</t>
  </si>
  <si>
    <t>支店、出張所の別を選択してください。</t>
  </si>
  <si>
    <t>　投票管理者から受領者へ「受領」に関する権限を委任する委任状が必要です。</t>
  </si>
  <si>
    <t>　不在者投票管理者から法人の代表者等（請求をする者）への「請求」に関する権限を委任する委任状が必要です。</t>
  </si>
  <si>
    <t>　不在者投票管理者から法人の代表者等（請求及び受領をする者）への「請求及び受領」に関する権限を委任する委任状が必要です。</t>
  </si>
  <si>
    <t>　「②不在者投票管理経費の「請求者」及び「受領者」について」の各項目に”１”もしくは”２”を入力してください。　</t>
  </si>
  <si>
    <t>　委任状は必要ありません。</t>
  </si>
  <si>
    <t>　「市区町村別内訳」シート　に人数の内訳を入力してください。</t>
  </si>
  <si>
    <t>　委任を受けて経費を「受領」される方の情報を⑥の各項目に入力してください。</t>
  </si>
  <si>
    <t>　委任を受けて経費を「請求」される方の情報を⑥の各項目に入力してください。</t>
  </si>
  <si>
    <t>　委任を受けて経費を「請求及び受領」される方の情報を⑥の各項目に入力してください。</t>
  </si>
  <si>
    <t>①事務担当者様のお名前、連絡先電話番号及び請求書の作成日</t>
  </si>
  <si>
    <t>☆記載不要</t>
  </si>
  <si>
    <t>④外部立会人の立ち会い実績に関する情報</t>
  </si>
  <si>
    <t>⑤振込口座の情報</t>
  </si>
  <si>
    <t>⑥委任状について</t>
  </si>
  <si>
    <t>立会人氏名</t>
  </si>
  <si>
    <t>月</t>
  </si>
  <si>
    <t>日</t>
  </si>
  <si>
    <t>時</t>
  </si>
  <si>
    <t>分</t>
  </si>
  <si>
    <t>別紙</t>
  </si>
  <si>
    <t>立会日</t>
  </si>
  <si>
    <t>立会時間</t>
  </si>
  <si>
    <t>外部立会人氏名</t>
  </si>
  <si>
    <t>備考</t>
  </si>
  <si>
    <t>※請求の際には、立会人に係る市町村の選定通知書の写し、謝金領収書の写しを添付してください。</t>
  </si>
  <si>
    <t>時間</t>
  </si>
  <si>
    <t>時間</t>
  </si>
  <si>
    <t>分～</t>
  </si>
  <si>
    <t>・立会日時及び立会人氏名：別紙のとおり</t>
  </si>
  <si>
    <t>外部立会人経費の専用請求書</t>
  </si>
  <si>
    <t>月</t>
  </si>
  <si>
    <t>日</t>
  </si>
  <si>
    <t>：</t>
  </si>
  <si>
    <t>～</t>
  </si>
  <si>
    <t>時間</t>
  </si>
  <si>
    <t>＝</t>
  </si>
  <si>
    <t>円</t>
  </si>
  <si>
    <t>円×</t>
  </si>
  <si>
    <t>（フリガナ）</t>
  </si>
  <si>
    <t>－</t>
  </si>
  <si>
    <t>（１or２）</t>
  </si>
  <si>
    <t>（フリガナ）</t>
  </si>
  <si>
    <t>←</t>
  </si>
  <si>
    <t>－</t>
  </si>
  <si>
    <t>立会日時【１】</t>
  </si>
  <si>
    <t>立会日時【２】</t>
  </si>
  <si>
    <t>不在者投票管理経費（外部立会人経費）請求書</t>
  </si>
  <si>
    <t>病院等の名称</t>
  </si>
  <si>
    <t>複数の地方公共団体に、按分して請求する場合は右欄に御記入ください。</t>
  </si>
  <si>
    <t>謝金額</t>
  </si>
  <si>
    <t>（</t>
  </si>
  <si>
    <t>）</t>
  </si>
  <si>
    <t>）人</t>
  </si>
  <si>
    <t>人</t>
  </si>
  <si>
    <t>大阪市議会議員選挙の選挙人数</t>
  </si>
  <si>
    <t>堺市議会議員選挙の選挙人数</t>
  </si>
  <si>
    <t>合計(大阪府知事への請求金額)</t>
  </si>
  <si>
    <t>請求書の作成日</t>
  </si>
  <si>
    <r>
      <rPr>
        <u val="single"/>
        <sz val="10"/>
        <color indexed="8"/>
        <rFont val="ＭＳ Ｐ明朝"/>
        <family val="1"/>
      </rPr>
      <t>令和５年４月９日執行の大阪府知事選挙及び大阪府議会議員選挙</t>
    </r>
    <r>
      <rPr>
        <sz val="10"/>
        <color indexed="8"/>
        <rFont val="ＭＳ Ｐ明朝"/>
        <family val="1"/>
      </rPr>
      <t>における不在者投票管理経費（外部立会人経費）として下記の金額を請求します。なお、</t>
    </r>
    <r>
      <rPr>
        <u val="single"/>
        <sz val="10"/>
        <color indexed="8"/>
        <rFont val="ＭＳ Ｐ明朝"/>
        <family val="1"/>
      </rPr>
      <t>振込指定口座は、受取人の管理する口座で相違ありません。</t>
    </r>
  </si>
  <si>
    <t>令和</t>
  </si>
  <si>
    <t>不在者投票管理経費（外部対愛人経費）
請求者　職・氏名</t>
  </si>
  <si>
    <t>病院等所在地</t>
  </si>
  <si>
    <t>病院等所在地</t>
  </si>
  <si>
    <t>病院等の名称</t>
  </si>
  <si>
    <t>令和</t>
  </si>
  <si>
    <t>病院等の所在地等</t>
  </si>
  <si>
    <t>病院等の名称（カナ）</t>
  </si>
  <si>
    <t>病院等の名称（漢字）</t>
  </si>
  <si>
    <t xml:space="preserve">  大阪市長選挙又は大阪市議会議員選挙の選挙人数（実人数）</t>
  </si>
  <si>
    <t xml:space="preserve">  大阪府知事選挙又は大阪府議会議員選挙の選挙人数（実人数）</t>
  </si>
  <si>
    <t xml:space="preserve">    大阪府知事選挙又は大阪府議会議員選挙の選挙人数（実人数）</t>
  </si>
  <si>
    <t xml:space="preserve"> 大阪市長選挙又は大阪市議会議員選挙の選挙人数（実人数）</t>
  </si>
  <si>
    <r>
      <rPr>
        <sz val="6"/>
        <color indexed="8"/>
        <rFont val="ＭＳ Ｐ明朝"/>
        <family val="1"/>
      </rPr>
      <t>不在者投票管理経費（外部対愛人経費）</t>
    </r>
    <r>
      <rPr>
        <sz val="7"/>
        <color indexed="8"/>
        <rFont val="ＭＳ Ｐ明朝"/>
        <family val="1"/>
      </rPr>
      <t xml:space="preserve">
請求者　職・氏名</t>
    </r>
  </si>
  <si>
    <t>令和５年</t>
  </si>
  <si>
    <t>謝金等請求額（※１，２）
（上限10,900円／日・人）</t>
  </si>
  <si>
    <r>
      <t>（※１）１日（8.5時間）のうち一部の時間のみ従事した場合は、従事時間数に応じた額となります。
　　　　金額については、「不在者投票事務の管理について（依頼）」の「外部立会人経費の請求」の
　　　　項目を御覧ください。
（※２）１回当たりの従事時間が７時間以下の場合で、１時間未満の端数があるときは、
　　　　１時間に切り上げてください。
　　　　また、１回当たりの従事時間が７時間を超えて8.5時間以下の場合は、8.5時間としてください。
（※３）</t>
    </r>
    <r>
      <rPr>
        <b/>
        <u val="single"/>
        <sz val="11"/>
        <color indexed="8"/>
        <rFont val="ＭＳ 明朝"/>
        <family val="1"/>
      </rPr>
      <t>請求の際には、次の書類を添付してください。</t>
    </r>
    <r>
      <rPr>
        <sz val="11"/>
        <color indexed="8"/>
        <rFont val="ＭＳ 明朝"/>
        <family val="1"/>
      </rPr>
      <t xml:space="preserve">
　　　　○立会人に係る市区町村の選定通知書の写し（様式５）
　　　　○謝金領収書の写し（様式３）
</t>
    </r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</si>
</sst>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0"/>
    <numFmt numFmtId="177" formatCode="0&quot;人&quot;"/>
    <numFmt numFmtId="178" formatCode="000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_);[Red]\(0\)"/>
    <numFmt numFmtId="184" formatCode="0;[Red]0"/>
    <numFmt numFmtId="185" formatCode="0.0_);[Red]\(0.0\)"/>
  </numFmts>
  <fonts count="7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Ｐ明朝"/>
      <family val="1"/>
    </font>
    <font>
      <sz val="9"/>
      <color indexed="8"/>
      <name val="ＭＳ Ｐ明朝"/>
      <family val="1"/>
    </font>
    <font>
      <sz val="9"/>
      <color indexed="8"/>
      <name val="ＭＳ Ｐゴシック"/>
      <family val="3"/>
    </font>
    <font>
      <b/>
      <u val="single"/>
      <sz val="11"/>
      <color indexed="10"/>
      <name val="ＭＳ Ｐゴシック"/>
      <family val="3"/>
    </font>
    <font>
      <u val="single"/>
      <sz val="11"/>
      <color indexed="10"/>
      <name val="ＭＳ Ｐゴシック"/>
      <family val="3"/>
    </font>
    <font>
      <sz val="12"/>
      <color indexed="8"/>
      <name val="ＭＳ Ｐ明朝"/>
      <family val="1"/>
    </font>
    <font>
      <sz val="8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22"/>
      <color indexed="8"/>
      <name val="ＭＳ Ｐゴシック"/>
      <family val="3"/>
    </font>
    <font>
      <sz val="10"/>
      <color indexed="8"/>
      <name val="HG丸ｺﾞｼｯｸM-PRO"/>
      <family val="3"/>
    </font>
    <font>
      <b/>
      <sz val="12"/>
      <color indexed="8"/>
      <name val="ＭＳ Ｐゴシック"/>
      <family val="3"/>
    </font>
    <font>
      <b/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1"/>
      <color indexed="10"/>
      <name val="ＭＳ Ｐゴシック"/>
      <family val="3"/>
    </font>
    <font>
      <sz val="10"/>
      <color indexed="8"/>
      <name val="ＭＳ Ｐゴシック"/>
      <family val="3"/>
    </font>
    <font>
      <sz val="16"/>
      <color indexed="8"/>
      <name val="ＭＳ Ｐゴシック"/>
      <family val="3"/>
    </font>
    <font>
      <sz val="26"/>
      <color indexed="8"/>
      <name val="ＭＳ Ｐゴシック"/>
      <family val="3"/>
    </font>
    <font>
      <sz val="18"/>
      <color indexed="8"/>
      <name val="ＭＳ Ｐゴシック"/>
      <family val="3"/>
    </font>
    <font>
      <b/>
      <u val="single"/>
      <sz val="16"/>
      <color indexed="10"/>
      <name val="ＭＳ Ｐゴシック"/>
      <family val="3"/>
    </font>
    <font>
      <sz val="14"/>
      <color indexed="8"/>
      <name val="ＭＳ Ｐ明朝"/>
      <family val="1"/>
    </font>
    <font>
      <sz val="10"/>
      <color indexed="8"/>
      <name val="ＭＳ Ｐ明朝"/>
      <family val="1"/>
    </font>
    <font>
      <sz val="16"/>
      <color indexed="8"/>
      <name val="ＭＳ Ｐ明朝"/>
      <family val="1"/>
    </font>
    <font>
      <sz val="20"/>
      <color indexed="8"/>
      <name val="ＭＳ Ｐゴシック"/>
      <family val="3"/>
    </font>
    <font>
      <sz val="9"/>
      <color indexed="10"/>
      <name val="HG丸ｺﾞｼｯｸM-PRO"/>
      <family val="3"/>
    </font>
    <font>
      <sz val="11"/>
      <color indexed="8"/>
      <name val="ＭＳ 明朝"/>
      <family val="1"/>
    </font>
    <font>
      <sz val="12"/>
      <color indexed="8"/>
      <name val="ＭＳ 明朝"/>
      <family val="1"/>
    </font>
    <font>
      <b/>
      <sz val="14"/>
      <color indexed="8"/>
      <name val="ＭＳ 明朝"/>
      <family val="1"/>
    </font>
    <font>
      <b/>
      <sz val="11"/>
      <color indexed="8"/>
      <name val="ＭＳ 明朝"/>
      <family val="1"/>
    </font>
    <font>
      <sz val="11"/>
      <color indexed="10"/>
      <name val="ＭＳ 明朝"/>
      <family val="1"/>
    </font>
    <font>
      <b/>
      <sz val="14"/>
      <color indexed="8"/>
      <name val="ＭＳ Ｐ明朝"/>
      <family val="1"/>
    </font>
    <font>
      <b/>
      <sz val="12"/>
      <color indexed="8"/>
      <name val="ＭＳ 明朝"/>
      <family val="1"/>
    </font>
    <font>
      <sz val="9"/>
      <color indexed="8"/>
      <name val="ＭＳ 明朝"/>
      <family val="1"/>
    </font>
    <font>
      <u val="single"/>
      <sz val="10"/>
      <color indexed="8"/>
      <name val="ＭＳ Ｐ明朝"/>
      <family val="1"/>
    </font>
    <font>
      <sz val="7"/>
      <color indexed="8"/>
      <name val="ＭＳ Ｐ明朝"/>
      <family val="1"/>
    </font>
    <font>
      <sz val="6"/>
      <color indexed="8"/>
      <name val="ＭＳ Ｐ明朝"/>
      <family val="1"/>
    </font>
    <font>
      <b/>
      <u val="single"/>
      <sz val="11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u val="single"/>
      <sz val="11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indexed="8"/>
      <name val="Cambria"/>
      <family val="3"/>
    </font>
    <font>
      <sz val="11"/>
      <color indexed="8"/>
      <name val="Cambria"/>
      <family val="3"/>
    </font>
    <font>
      <sz val="11"/>
      <color indexed="8"/>
      <name val="Calibri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66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hair"/>
      <right/>
      <top/>
      <bottom/>
    </border>
    <border>
      <left style="hair"/>
      <right/>
      <top style="hair"/>
      <bottom/>
    </border>
    <border>
      <left/>
      <right style="hair"/>
      <top style="hair"/>
      <bottom/>
    </border>
    <border>
      <left style="hair"/>
      <right/>
      <top/>
      <bottom style="hair"/>
    </border>
    <border>
      <left/>
      <right style="hair"/>
      <top/>
      <bottom style="hair"/>
    </border>
    <border>
      <left/>
      <right style="hair"/>
      <top/>
      <bottom/>
    </border>
    <border>
      <left/>
      <right/>
      <top style="hair"/>
      <bottom/>
    </border>
    <border>
      <left/>
      <right/>
      <top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medium"/>
      <right/>
      <top style="medium"/>
      <bottom/>
    </border>
    <border>
      <left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/>
      <right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/>
      <top style="hair"/>
      <bottom/>
    </border>
    <border>
      <left/>
      <right style="thin"/>
      <top style="hair"/>
      <bottom/>
    </border>
    <border>
      <left style="dotted"/>
      <right/>
      <top style="thin"/>
      <bottom/>
    </border>
    <border>
      <left style="dotted"/>
      <right/>
      <top/>
      <bottom/>
    </border>
    <border>
      <left style="dotted"/>
      <right/>
      <top/>
      <bottom style="thin"/>
    </border>
    <border>
      <left/>
      <right style="dotted"/>
      <top style="thin"/>
      <bottom/>
    </border>
    <border>
      <left/>
      <right style="dotted"/>
      <top/>
      <bottom/>
    </border>
    <border>
      <left/>
      <right style="dotted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/>
      <right/>
      <top style="thin"/>
      <bottom style="hair"/>
    </border>
    <border>
      <left style="hair"/>
      <right/>
      <top style="thin"/>
      <bottom style="hair"/>
    </border>
    <border>
      <left/>
      <right style="thin"/>
      <top style="thin"/>
      <bottom style="hair"/>
    </border>
    <border>
      <left/>
      <right style="thin"/>
      <top style="hair"/>
      <bottom style="hair"/>
    </border>
    <border>
      <left style="hair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>
        <color indexed="63"/>
      </top>
      <bottom style="thin"/>
    </border>
    <border diagonalUp="1">
      <left style="thin"/>
      <right/>
      <top style="thin"/>
      <bottom/>
      <diagonal style="thin"/>
    </border>
    <border diagonalUp="1">
      <left/>
      <right/>
      <top style="thin"/>
      <bottom/>
      <diagonal style="thin"/>
    </border>
    <border diagonalUp="1">
      <left/>
      <right style="thin"/>
      <top style="thin"/>
      <bottom/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/>
      <right/>
      <top>
        <color indexed="63"/>
      </top>
      <bottom/>
      <diagonal style="thin"/>
    </border>
    <border diagonalUp="1">
      <left>
        <color indexed="63"/>
      </left>
      <right style="thin"/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thin"/>
      <top>
        <color indexed="63"/>
      </top>
      <bottom style="thin"/>
      <diagonal style="thin"/>
    </border>
  </borders>
  <cellStyleXfs count="61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6" borderId="1" applyNumberFormat="0" applyAlignment="0" applyProtection="0"/>
    <xf numFmtId="0" fontId="60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61" fillId="0" borderId="3" applyNumberFormat="0" applyFill="0" applyAlignment="0" applyProtection="0"/>
    <xf numFmtId="0" fontId="62" fillId="29" borderId="0" applyNumberFormat="0" applyBorder="0" applyAlignment="0" applyProtection="0"/>
    <xf numFmtId="0" fontId="63" fillId="30" borderId="4" applyNumberFormat="0" applyAlignment="0" applyProtection="0"/>
    <xf numFmtId="0" fontId="6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9" fillId="30" borderId="9" applyNumberFormat="0" applyAlignment="0" applyProtection="0"/>
    <xf numFmtId="0" fontId="7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71" fillId="31" borderId="4" applyNumberFormat="0" applyAlignment="0" applyProtection="0"/>
    <xf numFmtId="0" fontId="72" fillId="32" borderId="0" applyNumberFormat="0" applyBorder="0" applyAlignment="0" applyProtection="0"/>
  </cellStyleXfs>
  <cellXfs count="588"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8" fillId="0" borderId="0" xfId="0" applyFont="1" applyAlignment="1">
      <alignment horizontal="distributed"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0" fillId="33" borderId="0" xfId="0" applyFont="1" applyFill="1" applyAlignment="1" applyProtection="1">
      <alignment vertical="center"/>
      <protection/>
    </xf>
    <xf numFmtId="0" fontId="0" fillId="33" borderId="0" xfId="0" applyFill="1" applyAlignment="1" applyProtection="1">
      <alignment vertical="center"/>
      <protection/>
    </xf>
    <xf numFmtId="0" fontId="0" fillId="0" borderId="0" xfId="0" applyAlignment="1" applyProtection="1" quotePrefix="1">
      <alignment vertical="center"/>
      <protection/>
    </xf>
    <xf numFmtId="0" fontId="9" fillId="0" borderId="0" xfId="0" applyFont="1" applyAlignment="1" applyProtection="1">
      <alignment horizontal="right" vertical="center"/>
      <protection/>
    </xf>
    <xf numFmtId="0" fontId="14" fillId="0" borderId="0" xfId="0" applyFont="1" applyAlignment="1" applyProtection="1">
      <alignment vertical="center"/>
      <protection/>
    </xf>
    <xf numFmtId="0" fontId="13" fillId="34" borderId="0" xfId="0" applyFont="1" applyFill="1" applyAlignment="1" applyProtection="1">
      <alignment vertical="center"/>
      <protection/>
    </xf>
    <xf numFmtId="0" fontId="8" fillId="0" borderId="0" xfId="0" applyFont="1" applyAlignment="1">
      <alignment horizontal="justify" vertical="top" wrapText="1"/>
    </xf>
    <xf numFmtId="0" fontId="3" fillId="0" borderId="0" xfId="0" applyFont="1" applyAlignment="1">
      <alignment horizontal="justify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center"/>
    </xf>
    <xf numFmtId="0" fontId="0" fillId="0" borderId="0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8" fillId="0" borderId="0" xfId="0" applyFont="1" applyAlignment="1" applyProtection="1">
      <alignment horizontal="left" vertical="center" wrapText="1"/>
      <protection/>
    </xf>
    <xf numFmtId="0" fontId="1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73" fillId="0" borderId="0" xfId="0" applyNumberFormat="1" applyFont="1" applyBorder="1" applyAlignment="1">
      <alignment horizontal="center" vertical="center" shrinkToFit="1"/>
    </xf>
    <xf numFmtId="49" fontId="74" fillId="0" borderId="0" xfId="0" applyNumberFormat="1" applyFont="1" applyBorder="1" applyAlignment="1">
      <alignment horizontal="center" vertical="center"/>
    </xf>
    <xf numFmtId="0" fontId="73" fillId="0" borderId="0" xfId="0" applyNumberFormat="1" applyFont="1" applyBorder="1" applyAlignment="1">
      <alignment horizontal="center" vertical="center" shrinkToFit="1"/>
    </xf>
    <xf numFmtId="0" fontId="74" fillId="0" borderId="0" xfId="0" applyFont="1" applyBorder="1" applyAlignment="1">
      <alignment horizontal="center" vertical="center"/>
    </xf>
    <xf numFmtId="0" fontId="73" fillId="0" borderId="0" xfId="0" applyFont="1" applyBorder="1" applyAlignment="1">
      <alignment horizontal="center" vertical="center" shrinkToFit="1"/>
    </xf>
    <xf numFmtId="0" fontId="29" fillId="0" borderId="0" xfId="0" applyFont="1" applyBorder="1" applyAlignment="1">
      <alignment vertical="center"/>
    </xf>
    <xf numFmtId="0" fontId="29" fillId="0" borderId="0" xfId="0" applyFont="1" applyBorder="1" applyAlignment="1">
      <alignment horizontal="distributed" vertical="center"/>
    </xf>
    <xf numFmtId="0" fontId="29" fillId="0" borderId="0" xfId="0" applyFont="1" applyBorder="1" applyAlignment="1">
      <alignment horizontal="center" vertical="center"/>
    </xf>
    <xf numFmtId="0" fontId="29" fillId="0" borderId="10" xfId="0" applyFont="1" applyBorder="1" applyAlignment="1">
      <alignment vertical="center"/>
    </xf>
    <xf numFmtId="0" fontId="29" fillId="0" borderId="13" xfId="0" applyFont="1" applyBorder="1" applyAlignment="1">
      <alignment vertical="center"/>
    </xf>
    <xf numFmtId="0" fontId="29" fillId="0" borderId="14" xfId="0" applyFont="1" applyBorder="1" applyAlignment="1">
      <alignment vertical="center"/>
    </xf>
    <xf numFmtId="0" fontId="29" fillId="0" borderId="0" xfId="0" applyFont="1" applyBorder="1" applyAlignment="1">
      <alignment horizontal="center" vertical="center" shrinkToFit="1"/>
    </xf>
    <xf numFmtId="0" fontId="29" fillId="0" borderId="0" xfId="0" applyFont="1" applyBorder="1" applyAlignment="1">
      <alignment horizontal="right" vertical="center" shrinkToFit="1"/>
    </xf>
    <xf numFmtId="0" fontId="29" fillId="0" borderId="0" xfId="0" applyFont="1" applyFill="1" applyBorder="1" applyAlignment="1">
      <alignment vertical="center"/>
    </xf>
    <xf numFmtId="0" fontId="29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 vertical="center"/>
    </xf>
    <xf numFmtId="0" fontId="30" fillId="0" borderId="0" xfId="0" applyFont="1" applyBorder="1" applyAlignment="1">
      <alignment horizontal="center" vertical="center"/>
    </xf>
    <xf numFmtId="49" fontId="29" fillId="0" borderId="0" xfId="0" applyNumberFormat="1" applyFont="1" applyBorder="1" applyAlignment="1">
      <alignment horizontal="center" vertical="center"/>
    </xf>
    <xf numFmtId="0" fontId="32" fillId="0" borderId="0" xfId="0" applyFont="1" applyBorder="1" applyAlignment="1">
      <alignment horizontal="right" vertical="center"/>
    </xf>
    <xf numFmtId="0" fontId="29" fillId="0" borderId="0" xfId="0" applyFont="1" applyBorder="1" applyAlignment="1">
      <alignment horizontal="center" shrinkToFit="1"/>
    </xf>
    <xf numFmtId="0" fontId="33" fillId="0" borderId="0" xfId="0" applyFont="1" applyBorder="1" applyAlignment="1">
      <alignment horizontal="right" vertical="center" shrinkToFit="1"/>
    </xf>
    <xf numFmtId="0" fontId="32" fillId="0" borderId="0" xfId="0" applyFont="1" applyBorder="1" applyAlignment="1">
      <alignment horizontal="distributed" vertical="center"/>
    </xf>
    <xf numFmtId="0" fontId="29" fillId="0" borderId="0" xfId="0" applyFont="1" applyBorder="1" applyAlignment="1">
      <alignment horizontal="justify" vertical="top" wrapText="1"/>
    </xf>
    <xf numFmtId="0" fontId="29" fillId="0" borderId="0" xfId="0" applyFont="1" applyBorder="1" applyAlignment="1">
      <alignment horizontal="left" vertical="center" wrapText="1"/>
    </xf>
    <xf numFmtId="49" fontId="29" fillId="0" borderId="0" xfId="0" applyNumberFormat="1" applyFont="1" applyBorder="1" applyAlignment="1">
      <alignment horizontal="center" vertical="center" shrinkToFit="1"/>
    </xf>
    <xf numFmtId="0" fontId="29" fillId="0" borderId="0" xfId="0" applyNumberFormat="1" applyFont="1" applyBorder="1" applyAlignment="1">
      <alignment horizontal="center" vertical="center" shrinkToFit="1"/>
    </xf>
    <xf numFmtId="0" fontId="29" fillId="0" borderId="0" xfId="0" applyFont="1" applyBorder="1" applyAlignment="1">
      <alignment horizontal="right" vertical="center"/>
    </xf>
    <xf numFmtId="0" fontId="29" fillId="0" borderId="16" xfId="0" applyFont="1" applyBorder="1" applyAlignment="1">
      <alignment vertical="center"/>
    </xf>
    <xf numFmtId="0" fontId="29" fillId="0" borderId="12" xfId="0" applyFont="1" applyBorder="1" applyAlignment="1">
      <alignment vertical="center"/>
    </xf>
    <xf numFmtId="0" fontId="29" fillId="0" borderId="17" xfId="0" applyFont="1" applyBorder="1" applyAlignment="1">
      <alignment vertical="center"/>
    </xf>
    <xf numFmtId="0" fontId="29" fillId="0" borderId="13" xfId="0" applyFont="1" applyBorder="1" applyAlignment="1">
      <alignment horizontal="center" vertical="center"/>
    </xf>
    <xf numFmtId="0" fontId="29" fillId="0" borderId="14" xfId="0" applyFont="1" applyBorder="1" applyAlignment="1">
      <alignment horizontal="center" vertical="center"/>
    </xf>
    <xf numFmtId="0" fontId="29" fillId="0" borderId="11" xfId="0" applyFont="1" applyBorder="1" applyAlignment="1">
      <alignment vertical="center"/>
    </xf>
    <xf numFmtId="0" fontId="29" fillId="0" borderId="15" xfId="0" applyFont="1" applyBorder="1" applyAlignment="1">
      <alignment vertical="center"/>
    </xf>
    <xf numFmtId="0" fontId="29" fillId="0" borderId="10" xfId="0" applyFont="1" applyFill="1" applyBorder="1" applyAlignment="1">
      <alignment vertical="center"/>
    </xf>
    <xf numFmtId="0" fontId="29" fillId="0" borderId="16" xfId="0" applyFont="1" applyFill="1" applyBorder="1" applyAlignment="1">
      <alignment vertical="center"/>
    </xf>
    <xf numFmtId="0" fontId="29" fillId="0" borderId="0" xfId="0" applyFont="1" applyFill="1" applyBorder="1" applyAlignment="1">
      <alignment horizontal="center" vertical="center"/>
    </xf>
    <xf numFmtId="0" fontId="29" fillId="0" borderId="15" xfId="0" applyFont="1" applyFill="1" applyBorder="1" applyAlignment="1">
      <alignment vertical="center"/>
    </xf>
    <xf numFmtId="0" fontId="29" fillId="0" borderId="12" xfId="0" applyFont="1" applyBorder="1" applyAlignment="1">
      <alignment horizontal="center" vertical="center" shrinkToFit="1"/>
    </xf>
    <xf numFmtId="0" fontId="29" fillId="0" borderId="12" xfId="0" applyFont="1" applyBorder="1" applyAlignment="1">
      <alignment horizontal="center" shrinkToFit="1"/>
    </xf>
    <xf numFmtId="0" fontId="29" fillId="0" borderId="13" xfId="0" applyFont="1" applyBorder="1" applyAlignment="1">
      <alignment horizontal="center" vertical="center" shrinkToFit="1"/>
    </xf>
    <xf numFmtId="0" fontId="29" fillId="0" borderId="14" xfId="0" applyFont="1" applyBorder="1" applyAlignment="1">
      <alignment horizontal="center" vertical="center" shrinkToFit="1"/>
    </xf>
    <xf numFmtId="0" fontId="29" fillId="0" borderId="16" xfId="0" applyFont="1" applyBorder="1" applyAlignment="1">
      <alignment horizontal="center" vertical="center" shrinkToFit="1"/>
    </xf>
    <xf numFmtId="0" fontId="29" fillId="0" borderId="17" xfId="0" applyFont="1" applyBorder="1" applyAlignment="1">
      <alignment horizontal="center" vertical="center" shrinkToFit="1"/>
    </xf>
    <xf numFmtId="0" fontId="29" fillId="0" borderId="11" xfId="0" applyFont="1" applyFill="1" applyBorder="1" applyAlignment="1">
      <alignment vertical="center"/>
    </xf>
    <xf numFmtId="0" fontId="29" fillId="0" borderId="15" xfId="0" applyFont="1" applyFill="1" applyBorder="1" applyAlignment="1">
      <alignment horizontal="distributed" vertical="center"/>
    </xf>
    <xf numFmtId="0" fontId="29" fillId="0" borderId="10" xfId="0" applyFont="1" applyFill="1" applyBorder="1" applyAlignment="1">
      <alignment horizontal="distributed" vertical="center"/>
    </xf>
    <xf numFmtId="0" fontId="29" fillId="0" borderId="10" xfId="0" applyFont="1" applyFill="1" applyBorder="1" applyAlignment="1">
      <alignment horizontal="center" vertical="center"/>
    </xf>
    <xf numFmtId="0" fontId="29" fillId="0" borderId="12" xfId="0" applyFont="1" applyFill="1" applyBorder="1" applyAlignment="1">
      <alignment vertical="center"/>
    </xf>
    <xf numFmtId="0" fontId="29" fillId="0" borderId="16" xfId="0" applyFont="1" applyFill="1" applyBorder="1" applyAlignment="1">
      <alignment horizontal="distributed" vertical="center"/>
    </xf>
    <xf numFmtId="0" fontId="29" fillId="0" borderId="0" xfId="0" applyFont="1" applyFill="1" applyBorder="1" applyAlignment="1">
      <alignment horizontal="distributed" vertical="center"/>
    </xf>
    <xf numFmtId="184" fontId="0" fillId="0" borderId="0" xfId="0" applyNumberFormat="1" applyAlignment="1" applyProtection="1">
      <alignment vertical="center"/>
      <protection/>
    </xf>
    <xf numFmtId="0" fontId="32" fillId="0" borderId="14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0" fillId="0" borderId="0" xfId="0" applyBorder="1" applyAlignment="1" applyProtection="1">
      <alignment horizontal="center" vertical="center"/>
      <protection/>
    </xf>
    <xf numFmtId="0" fontId="8" fillId="0" borderId="0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0" fillId="0" borderId="0" xfId="0" applyAlignment="1" applyProtection="1">
      <alignment horizontal="distributed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176" fontId="11" fillId="0" borderId="18" xfId="0" applyNumberFormat="1" applyFont="1" applyBorder="1" applyAlignment="1" applyProtection="1">
      <alignment vertical="center"/>
      <protection/>
    </xf>
    <xf numFmtId="176" fontId="11" fillId="0" borderId="0" xfId="0" applyNumberFormat="1" applyFont="1" applyBorder="1" applyAlignment="1" applyProtection="1">
      <alignment vertical="center"/>
      <protection/>
    </xf>
    <xf numFmtId="0" fontId="8" fillId="0" borderId="0" xfId="0" applyFont="1" applyBorder="1" applyAlignment="1">
      <alignment vertical="center"/>
    </xf>
    <xf numFmtId="0" fontId="12" fillId="0" borderId="0" xfId="0" applyFont="1" applyBorder="1" applyAlignment="1">
      <alignment horizontal="right" vertical="center"/>
    </xf>
    <xf numFmtId="0" fontId="0" fillId="0" borderId="0" xfId="0" applyAlignment="1" applyProtection="1">
      <alignment horizontal="distributed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29" fillId="0" borderId="13" xfId="0" applyFont="1" applyFill="1" applyBorder="1" applyAlignment="1">
      <alignment horizontal="center" vertical="center"/>
    </xf>
    <xf numFmtId="0" fontId="29" fillId="0" borderId="17" xfId="0" applyFont="1" applyFill="1" applyBorder="1" applyAlignment="1">
      <alignment vertical="center"/>
    </xf>
    <xf numFmtId="0" fontId="29" fillId="0" borderId="13" xfId="0" applyFont="1" applyFill="1" applyBorder="1" applyAlignment="1">
      <alignment vertical="center"/>
    </xf>
    <xf numFmtId="0" fontId="29" fillId="0" borderId="0" xfId="0" applyFont="1" applyFill="1" applyBorder="1" applyAlignment="1">
      <alignment horizontal="center" vertical="center" shrinkToFit="1"/>
    </xf>
    <xf numFmtId="0" fontId="29" fillId="0" borderId="12" xfId="0" applyFont="1" applyFill="1" applyBorder="1" applyAlignment="1">
      <alignment horizontal="center" vertical="center" shrinkToFit="1"/>
    </xf>
    <xf numFmtId="0" fontId="29" fillId="0" borderId="0" xfId="0" applyFont="1" applyFill="1" applyBorder="1" applyAlignment="1">
      <alignment horizontal="center" shrinkToFit="1"/>
    </xf>
    <xf numFmtId="0" fontId="29" fillId="0" borderId="12" xfId="0" applyFont="1" applyFill="1" applyBorder="1" applyAlignment="1">
      <alignment horizontal="center" shrinkToFit="1"/>
    </xf>
    <xf numFmtId="0" fontId="29" fillId="0" borderId="0" xfId="0" applyFont="1" applyFill="1" applyBorder="1" applyAlignment="1">
      <alignment vertical="center"/>
    </xf>
    <xf numFmtId="0" fontId="29" fillId="0" borderId="14" xfId="0" applyFont="1" applyFill="1" applyBorder="1" applyAlignment="1">
      <alignment horizontal="center" vertical="center" shrinkToFit="1"/>
    </xf>
    <xf numFmtId="0" fontId="29" fillId="0" borderId="10" xfId="0" applyFont="1" applyFill="1" applyBorder="1" applyAlignment="1">
      <alignment vertical="center"/>
    </xf>
    <xf numFmtId="3" fontId="29" fillId="0" borderId="16" xfId="0" applyNumberFormat="1" applyFont="1" applyFill="1" applyBorder="1" applyAlignment="1">
      <alignment vertical="center"/>
    </xf>
    <xf numFmtId="3" fontId="29" fillId="0" borderId="0" xfId="0" applyNumberFormat="1" applyFont="1" applyFill="1" applyBorder="1" applyAlignment="1">
      <alignment vertical="center"/>
    </xf>
    <xf numFmtId="3" fontId="36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 locked="0"/>
    </xf>
    <xf numFmtId="20" fontId="8" fillId="0" borderId="0" xfId="0" applyNumberFormat="1" applyFont="1" applyAlignment="1">
      <alignment horizontal="justify" vertical="top" wrapText="1"/>
    </xf>
    <xf numFmtId="0" fontId="3" fillId="0" borderId="0" xfId="0" applyFont="1" applyBorder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0" fillId="0" borderId="0" xfId="0" applyFill="1" applyBorder="1" applyAlignment="1" applyProtection="1">
      <alignment vertical="center"/>
      <protection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 shrinkToFit="1"/>
    </xf>
    <xf numFmtId="0" fontId="1" fillId="0" borderId="0" xfId="0" applyFont="1" applyBorder="1" applyAlignment="1">
      <alignment vertical="center" shrinkToFit="1"/>
    </xf>
    <xf numFmtId="0" fontId="3" fillId="0" borderId="12" xfId="0" applyFont="1" applyBorder="1" applyAlignment="1">
      <alignment horizontal="right" vertical="center"/>
    </xf>
    <xf numFmtId="0" fontId="25" fillId="0" borderId="12" xfId="0" applyFont="1" applyBorder="1" applyAlignment="1">
      <alignment vertical="center"/>
    </xf>
    <xf numFmtId="0" fontId="0" fillId="35" borderId="19" xfId="0" applyFill="1" applyBorder="1" applyAlignment="1" applyProtection="1">
      <alignment horizontal="center" vertical="center"/>
      <protection/>
    </xf>
    <xf numFmtId="0" fontId="0" fillId="35" borderId="20" xfId="0" applyFill="1" applyBorder="1" applyAlignment="1" applyProtection="1">
      <alignment horizontal="center" vertical="center"/>
      <protection/>
    </xf>
    <xf numFmtId="0" fontId="0" fillId="35" borderId="21" xfId="0" applyFill="1" applyBorder="1" applyAlignment="1" applyProtection="1">
      <alignment horizontal="center" vertical="center"/>
      <protection/>
    </xf>
    <xf numFmtId="0" fontId="0" fillId="35" borderId="22" xfId="0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distributed" vertical="center"/>
      <protection/>
    </xf>
    <xf numFmtId="0" fontId="0" fillId="0" borderId="0" xfId="0" applyFill="1" applyBorder="1" applyAlignment="1" applyProtection="1">
      <alignment horizontal="left" vertical="center"/>
      <protection locked="0"/>
    </xf>
    <xf numFmtId="0" fontId="0" fillId="0" borderId="18" xfId="0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horizontal="center" vertical="center"/>
      <protection locked="0"/>
    </xf>
    <xf numFmtId="184" fontId="0" fillId="35" borderId="19" xfId="0" applyNumberFormat="1" applyFill="1" applyBorder="1" applyAlignment="1" applyProtection="1">
      <alignment horizontal="center" vertical="center"/>
      <protection locked="0"/>
    </xf>
    <xf numFmtId="184" fontId="0" fillId="35" borderId="20" xfId="0" applyNumberFormat="1" applyFill="1" applyBorder="1" applyAlignment="1" applyProtection="1">
      <alignment horizontal="center" vertical="center"/>
      <protection locked="0"/>
    </xf>
    <xf numFmtId="184" fontId="0" fillId="35" borderId="21" xfId="0" applyNumberFormat="1" applyFill="1" applyBorder="1" applyAlignment="1" applyProtection="1">
      <alignment horizontal="center" vertical="center"/>
      <protection locked="0"/>
    </xf>
    <xf numFmtId="184" fontId="0" fillId="35" borderId="22" xfId="0" applyNumberForma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18" xfId="0" applyFill="1" applyBorder="1" applyAlignment="1" applyProtection="1">
      <alignment horizontal="center" vertical="center"/>
      <protection/>
    </xf>
    <xf numFmtId="184" fontId="0" fillId="0" borderId="0" xfId="0" applyNumberFormat="1" applyFill="1" applyBorder="1" applyAlignment="1" applyProtection="1">
      <alignment horizontal="center" vertical="center"/>
      <protection locked="0"/>
    </xf>
    <xf numFmtId="184" fontId="0" fillId="0" borderId="0" xfId="0" applyNumberFormat="1" applyFill="1" applyBorder="1" applyAlignment="1" applyProtection="1">
      <alignment vertical="center"/>
      <protection/>
    </xf>
    <xf numFmtId="0" fontId="0" fillId="0" borderId="18" xfId="0" applyBorder="1" applyAlignment="1" applyProtection="1">
      <alignment vertical="center"/>
      <protection/>
    </xf>
    <xf numFmtId="0" fontId="0" fillId="0" borderId="23" xfId="0" applyBorder="1" applyAlignment="1" applyProtection="1">
      <alignment vertical="center"/>
      <protection/>
    </xf>
    <xf numFmtId="0" fontId="0" fillId="35" borderId="24" xfId="0" applyFill="1" applyBorder="1" applyAlignment="1" applyProtection="1">
      <alignment horizontal="center" vertical="center"/>
      <protection/>
    </xf>
    <xf numFmtId="0" fontId="0" fillId="35" borderId="25" xfId="0" applyFill="1" applyBorder="1" applyAlignment="1" applyProtection="1">
      <alignment horizontal="center" vertical="center"/>
      <protection/>
    </xf>
    <xf numFmtId="178" fontId="0" fillId="35" borderId="19" xfId="0" applyNumberFormat="1" applyFill="1" applyBorder="1" applyAlignment="1" applyProtection="1">
      <alignment horizontal="center" vertical="center"/>
      <protection locked="0"/>
    </xf>
    <xf numFmtId="178" fontId="0" fillId="35" borderId="20" xfId="0" applyNumberFormat="1" applyFill="1" applyBorder="1" applyAlignment="1" applyProtection="1">
      <alignment horizontal="center" vertical="center"/>
      <protection locked="0"/>
    </xf>
    <xf numFmtId="178" fontId="0" fillId="35" borderId="21" xfId="0" applyNumberFormat="1" applyFill="1" applyBorder="1" applyAlignment="1" applyProtection="1">
      <alignment horizontal="center" vertical="center"/>
      <protection locked="0"/>
    </xf>
    <xf numFmtId="178" fontId="0" fillId="35" borderId="22" xfId="0" applyNumberFormat="1" applyFill="1" applyBorder="1" applyAlignment="1" applyProtection="1">
      <alignment horizontal="center" vertical="center"/>
      <protection locked="0"/>
    </xf>
    <xf numFmtId="184" fontId="0" fillId="0" borderId="26" xfId="0" applyNumberFormat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18" xfId="0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/>
    </xf>
    <xf numFmtId="0" fontId="0" fillId="0" borderId="23" xfId="0" applyBorder="1" applyAlignment="1" applyProtection="1">
      <alignment horizontal="center" vertical="center"/>
      <protection/>
    </xf>
    <xf numFmtId="178" fontId="0" fillId="0" borderId="0" xfId="0" applyNumberForma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distributed" vertical="center"/>
      <protection/>
    </xf>
    <xf numFmtId="184" fontId="0" fillId="0" borderId="26" xfId="0" applyNumberFormat="1" applyFill="1" applyBorder="1" applyAlignment="1" applyProtection="1">
      <alignment horizontal="center" vertical="center"/>
      <protection/>
    </xf>
    <xf numFmtId="0" fontId="0" fillId="35" borderId="19" xfId="0" applyFill="1" applyBorder="1" applyAlignment="1" applyProtection="1">
      <alignment horizontal="center" vertical="center"/>
      <protection locked="0"/>
    </xf>
    <xf numFmtId="0" fontId="0" fillId="35" borderId="20" xfId="0" applyFill="1" applyBorder="1" applyAlignment="1" applyProtection="1">
      <alignment horizontal="center" vertical="center"/>
      <protection locked="0"/>
    </xf>
    <xf numFmtId="0" fontId="0" fillId="35" borderId="21" xfId="0" applyFill="1" applyBorder="1" applyAlignment="1" applyProtection="1">
      <alignment horizontal="center" vertical="center"/>
      <protection locked="0"/>
    </xf>
    <xf numFmtId="0" fontId="0" fillId="35" borderId="22" xfId="0" applyFill="1" applyBorder="1" applyAlignment="1" applyProtection="1">
      <alignment horizontal="center" vertical="center"/>
      <protection locked="0"/>
    </xf>
    <xf numFmtId="0" fontId="0" fillId="35" borderId="19" xfId="0" applyNumberFormat="1" applyFill="1" applyBorder="1" applyAlignment="1" applyProtection="1">
      <alignment horizontal="center" vertical="center"/>
      <protection locked="0"/>
    </xf>
    <xf numFmtId="0" fontId="0" fillId="35" borderId="20" xfId="0" applyNumberFormat="1" applyFill="1" applyBorder="1" applyAlignment="1" applyProtection="1">
      <alignment horizontal="center" vertical="center"/>
      <protection locked="0"/>
    </xf>
    <xf numFmtId="0" fontId="0" fillId="35" borderId="21" xfId="0" applyNumberFormat="1" applyFill="1" applyBorder="1" applyAlignment="1" applyProtection="1">
      <alignment horizontal="center" vertical="center"/>
      <protection locked="0"/>
    </xf>
    <xf numFmtId="0" fontId="0" fillId="35" borderId="22" xfId="0" applyNumberFormat="1" applyFill="1" applyBorder="1" applyAlignment="1" applyProtection="1">
      <alignment horizontal="center" vertical="center"/>
      <protection locked="0"/>
    </xf>
    <xf numFmtId="0" fontId="0" fillId="35" borderId="19" xfId="0" applyFill="1" applyBorder="1" applyAlignment="1" applyProtection="1">
      <alignment horizontal="left" vertical="center"/>
      <protection locked="0"/>
    </xf>
    <xf numFmtId="0" fontId="0" fillId="35" borderId="24" xfId="0" applyFill="1" applyBorder="1" applyAlignment="1" applyProtection="1">
      <alignment horizontal="left" vertical="center"/>
      <protection locked="0"/>
    </xf>
    <xf numFmtId="0" fontId="0" fillId="35" borderId="20" xfId="0" applyFill="1" applyBorder="1" applyAlignment="1" applyProtection="1">
      <alignment horizontal="left" vertical="center"/>
      <protection locked="0"/>
    </xf>
    <xf numFmtId="0" fontId="0" fillId="35" borderId="21" xfId="0" applyFill="1" applyBorder="1" applyAlignment="1" applyProtection="1">
      <alignment horizontal="left" vertical="center"/>
      <protection locked="0"/>
    </xf>
    <xf numFmtId="0" fontId="0" fillId="35" borderId="25" xfId="0" applyFill="1" applyBorder="1" applyAlignment="1" applyProtection="1">
      <alignment horizontal="left" vertical="center"/>
      <protection locked="0"/>
    </xf>
    <xf numFmtId="0" fontId="0" fillId="35" borderId="22" xfId="0" applyFill="1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center" vertical="center" shrinkToFit="1"/>
      <protection/>
    </xf>
    <xf numFmtId="0" fontId="0" fillId="0" borderId="0" xfId="0" applyAlignment="1" applyProtection="1">
      <alignment vertical="center" shrinkToFit="1"/>
      <protection/>
    </xf>
    <xf numFmtId="0" fontId="0" fillId="36" borderId="19" xfId="0" applyFill="1" applyBorder="1" applyAlignment="1" applyProtection="1">
      <alignment horizontal="center" vertical="center"/>
      <protection locked="0"/>
    </xf>
    <xf numFmtId="0" fontId="0" fillId="36" borderId="24" xfId="0" applyFill="1" applyBorder="1" applyAlignment="1" applyProtection="1">
      <alignment horizontal="center" vertical="center"/>
      <protection locked="0"/>
    </xf>
    <xf numFmtId="0" fontId="0" fillId="36" borderId="20" xfId="0" applyFill="1" applyBorder="1" applyAlignment="1" applyProtection="1">
      <alignment horizontal="center" vertical="center"/>
      <protection locked="0"/>
    </xf>
    <xf numFmtId="0" fontId="0" fillId="36" borderId="21" xfId="0" applyFill="1" applyBorder="1" applyAlignment="1" applyProtection="1">
      <alignment horizontal="center" vertical="center"/>
      <protection locked="0"/>
    </xf>
    <xf numFmtId="0" fontId="0" fillId="36" borderId="25" xfId="0" applyFill="1" applyBorder="1" applyAlignment="1" applyProtection="1">
      <alignment horizontal="center" vertical="center"/>
      <protection locked="0"/>
    </xf>
    <xf numFmtId="0" fontId="0" fillId="36" borderId="22" xfId="0" applyFill="1" applyBorder="1" applyAlignment="1" applyProtection="1">
      <alignment horizontal="center" vertical="center"/>
      <protection locked="0"/>
    </xf>
    <xf numFmtId="0" fontId="20" fillId="0" borderId="0" xfId="0" applyFont="1" applyAlignment="1" applyProtection="1">
      <alignment horizontal="left" vertical="center" wrapText="1"/>
      <protection/>
    </xf>
    <xf numFmtId="0" fontId="0" fillId="0" borderId="18" xfId="0" applyBorder="1" applyAlignment="1" applyProtection="1">
      <alignment horizontal="center" vertical="center"/>
      <protection/>
    </xf>
    <xf numFmtId="0" fontId="17" fillId="0" borderId="0" xfId="0" applyFont="1" applyAlignment="1" applyProtection="1">
      <alignment horizontal="center" vertical="center"/>
      <protection/>
    </xf>
    <xf numFmtId="0" fontId="0" fillId="0" borderId="26" xfId="0" applyBorder="1" applyAlignment="1" applyProtection="1">
      <alignment horizontal="center" vertical="center"/>
      <protection/>
    </xf>
    <xf numFmtId="0" fontId="16" fillId="36" borderId="19" xfId="0" applyFont="1" applyFill="1" applyBorder="1" applyAlignment="1" applyProtection="1">
      <alignment horizontal="center" vertical="center"/>
      <protection locked="0"/>
    </xf>
    <xf numFmtId="0" fontId="16" fillId="36" borderId="20" xfId="0" applyFont="1" applyFill="1" applyBorder="1" applyAlignment="1" applyProtection="1">
      <alignment horizontal="center" vertical="center"/>
      <protection locked="0"/>
    </xf>
    <xf numFmtId="0" fontId="16" fillId="36" borderId="21" xfId="0" applyFont="1" applyFill="1" applyBorder="1" applyAlignment="1" applyProtection="1">
      <alignment horizontal="center" vertical="center"/>
      <protection locked="0"/>
    </xf>
    <xf numFmtId="0" fontId="16" fillId="36" borderId="22" xfId="0" applyFont="1" applyFill="1" applyBorder="1" applyAlignment="1" applyProtection="1">
      <alignment horizontal="center" vertical="center"/>
      <protection locked="0"/>
    </xf>
    <xf numFmtId="0" fontId="13" fillId="0" borderId="18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22" fillId="36" borderId="19" xfId="0" applyFont="1" applyFill="1" applyBorder="1" applyAlignment="1" applyProtection="1">
      <alignment horizontal="center" vertical="center" shrinkToFit="1"/>
      <protection locked="0"/>
    </xf>
    <xf numFmtId="0" fontId="22" fillId="36" borderId="24" xfId="0" applyFont="1" applyFill="1" applyBorder="1" applyAlignment="1" applyProtection="1">
      <alignment horizontal="center" vertical="center" shrinkToFit="1"/>
      <protection locked="0"/>
    </xf>
    <xf numFmtId="0" fontId="22" fillId="36" borderId="20" xfId="0" applyFont="1" applyFill="1" applyBorder="1" applyAlignment="1" applyProtection="1">
      <alignment horizontal="center" vertical="center" shrinkToFit="1"/>
      <protection locked="0"/>
    </xf>
    <xf numFmtId="0" fontId="22" fillId="36" borderId="21" xfId="0" applyFont="1" applyFill="1" applyBorder="1" applyAlignment="1" applyProtection="1">
      <alignment horizontal="center" vertical="center" shrinkToFit="1"/>
      <protection locked="0"/>
    </xf>
    <xf numFmtId="0" fontId="22" fillId="36" borderId="25" xfId="0" applyFont="1" applyFill="1" applyBorder="1" applyAlignment="1" applyProtection="1">
      <alignment horizontal="center" vertical="center" shrinkToFit="1"/>
      <protection locked="0"/>
    </xf>
    <xf numFmtId="0" fontId="22" fillId="36" borderId="22" xfId="0" applyFont="1" applyFill="1" applyBorder="1" applyAlignment="1" applyProtection="1">
      <alignment horizontal="center" vertical="center" shrinkToFit="1"/>
      <protection locked="0"/>
    </xf>
    <xf numFmtId="0" fontId="0" fillId="36" borderId="19" xfId="0" applyFill="1" applyBorder="1" applyAlignment="1" applyProtection="1">
      <alignment horizontal="left" vertical="center"/>
      <protection locked="0"/>
    </xf>
    <xf numFmtId="0" fontId="0" fillId="36" borderId="24" xfId="0" applyFill="1" applyBorder="1" applyAlignment="1" applyProtection="1">
      <alignment horizontal="left" vertical="center"/>
      <protection locked="0"/>
    </xf>
    <xf numFmtId="0" fontId="0" fillId="36" borderId="20" xfId="0" applyFill="1" applyBorder="1" applyAlignment="1" applyProtection="1">
      <alignment horizontal="left" vertical="center"/>
      <protection locked="0"/>
    </xf>
    <xf numFmtId="0" fontId="0" fillId="36" borderId="21" xfId="0" applyFill="1" applyBorder="1" applyAlignment="1" applyProtection="1">
      <alignment horizontal="left" vertical="center"/>
      <protection locked="0"/>
    </xf>
    <xf numFmtId="0" fontId="0" fillId="36" borderId="25" xfId="0" applyFill="1" applyBorder="1" applyAlignment="1" applyProtection="1">
      <alignment horizontal="left" vertical="center"/>
      <protection locked="0"/>
    </xf>
    <xf numFmtId="0" fontId="0" fillId="36" borderId="22" xfId="0" applyFill="1" applyBorder="1" applyAlignment="1" applyProtection="1">
      <alignment horizontal="left" vertical="center"/>
      <protection locked="0"/>
    </xf>
    <xf numFmtId="49" fontId="11" fillId="36" borderId="19" xfId="0" applyNumberFormat="1" applyFont="1" applyFill="1" applyBorder="1" applyAlignment="1" applyProtection="1">
      <alignment horizontal="center" vertical="center"/>
      <protection locked="0"/>
    </xf>
    <xf numFmtId="49" fontId="11" fillId="36" borderId="24" xfId="0" applyNumberFormat="1" applyFont="1" applyFill="1" applyBorder="1" applyAlignment="1" applyProtection="1">
      <alignment horizontal="center" vertical="center"/>
      <protection locked="0"/>
    </xf>
    <xf numFmtId="49" fontId="11" fillId="36" borderId="20" xfId="0" applyNumberFormat="1" applyFont="1" applyFill="1" applyBorder="1" applyAlignment="1" applyProtection="1">
      <alignment horizontal="center" vertical="center"/>
      <protection locked="0"/>
    </xf>
    <xf numFmtId="49" fontId="11" fillId="36" borderId="21" xfId="0" applyNumberFormat="1" applyFont="1" applyFill="1" applyBorder="1" applyAlignment="1" applyProtection="1">
      <alignment horizontal="center" vertical="center"/>
      <protection locked="0"/>
    </xf>
    <xf numFmtId="49" fontId="11" fillId="36" borderId="25" xfId="0" applyNumberFormat="1" applyFont="1" applyFill="1" applyBorder="1" applyAlignment="1" applyProtection="1">
      <alignment horizontal="center" vertical="center"/>
      <protection locked="0"/>
    </xf>
    <xf numFmtId="49" fontId="11" fillId="36" borderId="22" xfId="0" applyNumberFormat="1" applyFont="1" applyFill="1" applyBorder="1" applyAlignment="1" applyProtection="1">
      <alignment horizontal="center" vertical="center"/>
      <protection locked="0"/>
    </xf>
    <xf numFmtId="0" fontId="23" fillId="37" borderId="0" xfId="0" applyFont="1" applyFill="1" applyAlignment="1" applyProtection="1">
      <alignment horizontal="left" vertical="justify" wrapText="1"/>
      <protection/>
    </xf>
    <xf numFmtId="0" fontId="19" fillId="0" borderId="0" xfId="0" applyFont="1" applyAlignment="1" applyProtection="1">
      <alignment vertical="center" shrinkToFit="1"/>
      <protection/>
    </xf>
    <xf numFmtId="178" fontId="0" fillId="36" borderId="19" xfId="0" applyNumberFormat="1" applyFill="1" applyBorder="1" applyAlignment="1" applyProtection="1">
      <alignment horizontal="center" vertical="center"/>
      <protection locked="0"/>
    </xf>
    <xf numFmtId="178" fontId="0" fillId="36" borderId="24" xfId="0" applyNumberFormat="1" applyFill="1" applyBorder="1" applyAlignment="1" applyProtection="1">
      <alignment horizontal="center" vertical="center"/>
      <protection locked="0"/>
    </xf>
    <xf numFmtId="178" fontId="0" fillId="36" borderId="20" xfId="0" applyNumberFormat="1" applyFill="1" applyBorder="1" applyAlignment="1" applyProtection="1">
      <alignment horizontal="center" vertical="center"/>
      <protection locked="0"/>
    </xf>
    <xf numFmtId="178" fontId="0" fillId="36" borderId="21" xfId="0" applyNumberFormat="1" applyFill="1" applyBorder="1" applyAlignment="1" applyProtection="1">
      <alignment horizontal="center" vertical="center"/>
      <protection locked="0"/>
    </xf>
    <xf numFmtId="178" fontId="0" fillId="36" borderId="25" xfId="0" applyNumberFormat="1" applyFill="1" applyBorder="1" applyAlignment="1" applyProtection="1">
      <alignment horizontal="center" vertical="center"/>
      <protection locked="0"/>
    </xf>
    <xf numFmtId="178" fontId="0" fillId="36" borderId="22" xfId="0" applyNumberForma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 wrapText="1"/>
      <protection/>
    </xf>
    <xf numFmtId="0" fontId="22" fillId="36" borderId="19" xfId="0" applyFont="1" applyFill="1" applyBorder="1" applyAlignment="1" applyProtection="1">
      <alignment horizontal="center" vertical="center"/>
      <protection locked="0"/>
    </xf>
    <xf numFmtId="0" fontId="22" fillId="36" borderId="24" xfId="0" applyFont="1" applyFill="1" applyBorder="1" applyAlignment="1" applyProtection="1">
      <alignment horizontal="center" vertical="center"/>
      <protection locked="0"/>
    </xf>
    <xf numFmtId="0" fontId="22" fillId="36" borderId="20" xfId="0" applyFont="1" applyFill="1" applyBorder="1" applyAlignment="1" applyProtection="1">
      <alignment horizontal="center" vertical="center"/>
      <protection locked="0"/>
    </xf>
    <xf numFmtId="0" fontId="22" fillId="36" borderId="21" xfId="0" applyFont="1" applyFill="1" applyBorder="1" applyAlignment="1" applyProtection="1">
      <alignment horizontal="center" vertical="center"/>
      <protection locked="0"/>
    </xf>
    <xf numFmtId="0" fontId="22" fillId="36" borderId="25" xfId="0" applyFont="1" applyFill="1" applyBorder="1" applyAlignment="1" applyProtection="1">
      <alignment horizontal="center" vertical="center"/>
      <protection locked="0"/>
    </xf>
    <xf numFmtId="0" fontId="22" fillId="36" borderId="22" xfId="0" applyFont="1" applyFill="1" applyBorder="1" applyAlignment="1" applyProtection="1">
      <alignment horizontal="center" vertical="center"/>
      <protection locked="0"/>
    </xf>
    <xf numFmtId="0" fontId="15" fillId="36" borderId="19" xfId="0" applyFont="1" applyFill="1" applyBorder="1" applyAlignment="1" applyProtection="1">
      <alignment horizontal="distributed" vertical="center"/>
      <protection locked="0"/>
    </xf>
    <xf numFmtId="0" fontId="15" fillId="36" borderId="24" xfId="0" applyFont="1" applyFill="1" applyBorder="1" applyAlignment="1" applyProtection="1">
      <alignment horizontal="distributed" vertical="center"/>
      <protection locked="0"/>
    </xf>
    <xf numFmtId="0" fontId="15" fillId="36" borderId="20" xfId="0" applyFont="1" applyFill="1" applyBorder="1" applyAlignment="1" applyProtection="1">
      <alignment horizontal="distributed" vertical="center"/>
      <protection locked="0"/>
    </xf>
    <xf numFmtId="0" fontId="15" fillId="36" borderId="21" xfId="0" applyFont="1" applyFill="1" applyBorder="1" applyAlignment="1" applyProtection="1">
      <alignment horizontal="distributed" vertical="center"/>
      <protection locked="0"/>
    </xf>
    <xf numFmtId="0" fontId="15" fillId="36" borderId="25" xfId="0" applyFont="1" applyFill="1" applyBorder="1" applyAlignment="1" applyProtection="1">
      <alignment horizontal="distributed" vertical="center"/>
      <protection locked="0"/>
    </xf>
    <xf numFmtId="0" fontId="15" fillId="36" borderId="22" xfId="0" applyFont="1" applyFill="1" applyBorder="1" applyAlignment="1" applyProtection="1">
      <alignment horizontal="distributed" vertical="center"/>
      <protection locked="0"/>
    </xf>
    <xf numFmtId="0" fontId="18" fillId="0" borderId="0" xfId="0" applyFont="1" applyAlignment="1" applyProtection="1">
      <alignment horizontal="left" vertical="center" wrapText="1"/>
      <protection/>
    </xf>
    <xf numFmtId="0" fontId="0" fillId="36" borderId="27" xfId="0" applyFill="1" applyBorder="1" applyAlignment="1" applyProtection="1">
      <alignment horizontal="center" vertical="center"/>
      <protection locked="0"/>
    </xf>
    <xf numFmtId="0" fontId="0" fillId="36" borderId="28" xfId="0" applyFill="1" applyBorder="1" applyAlignment="1" applyProtection="1">
      <alignment horizontal="center" vertical="center"/>
      <protection locked="0"/>
    </xf>
    <xf numFmtId="0" fontId="0" fillId="36" borderId="29" xfId="0" applyFill="1" applyBorder="1" applyAlignment="1" applyProtection="1">
      <alignment horizontal="center" vertical="center"/>
      <protection locked="0"/>
    </xf>
    <xf numFmtId="0" fontId="15" fillId="36" borderId="19" xfId="0" applyFont="1" applyFill="1" applyBorder="1" applyAlignment="1" applyProtection="1">
      <alignment horizontal="distributed" vertical="center" shrinkToFit="1"/>
      <protection locked="0"/>
    </xf>
    <xf numFmtId="0" fontId="15" fillId="36" borderId="24" xfId="0" applyFont="1" applyFill="1" applyBorder="1" applyAlignment="1" applyProtection="1">
      <alignment horizontal="distributed" vertical="center" shrinkToFit="1"/>
      <protection locked="0"/>
    </xf>
    <xf numFmtId="0" fontId="15" fillId="36" borderId="20" xfId="0" applyFont="1" applyFill="1" applyBorder="1" applyAlignment="1" applyProtection="1">
      <alignment horizontal="distributed" vertical="center" shrinkToFit="1"/>
      <protection locked="0"/>
    </xf>
    <xf numFmtId="0" fontId="15" fillId="36" borderId="21" xfId="0" applyFont="1" applyFill="1" applyBorder="1" applyAlignment="1" applyProtection="1">
      <alignment horizontal="distributed" vertical="center" shrinkToFit="1"/>
      <protection locked="0"/>
    </xf>
    <xf numFmtId="0" fontId="15" fillId="36" borderId="25" xfId="0" applyFont="1" applyFill="1" applyBorder="1" applyAlignment="1" applyProtection="1">
      <alignment horizontal="distributed" vertical="center" shrinkToFit="1"/>
      <protection locked="0"/>
    </xf>
    <xf numFmtId="0" fontId="15" fillId="36" borderId="22" xfId="0" applyFont="1" applyFill="1" applyBorder="1" applyAlignment="1" applyProtection="1">
      <alignment horizontal="distributed" vertical="center" shrinkToFit="1"/>
      <protection locked="0"/>
    </xf>
    <xf numFmtId="0" fontId="0" fillId="0" borderId="0" xfId="0" applyBorder="1" applyAlignment="1" applyProtection="1">
      <alignment horizontal="center" vertical="center"/>
      <protection/>
    </xf>
    <xf numFmtId="0" fontId="0" fillId="36" borderId="19" xfId="0" applyFont="1" applyFill="1" applyBorder="1" applyAlignment="1" applyProtection="1">
      <alignment horizontal="center" vertical="center"/>
      <protection locked="0"/>
    </xf>
    <xf numFmtId="0" fontId="0" fillId="36" borderId="24" xfId="0" applyFont="1" applyFill="1" applyBorder="1" applyAlignment="1" applyProtection="1">
      <alignment horizontal="center" vertical="center"/>
      <protection locked="0"/>
    </xf>
    <xf numFmtId="0" fontId="0" fillId="36" borderId="20" xfId="0" applyFont="1" applyFill="1" applyBorder="1" applyAlignment="1" applyProtection="1">
      <alignment horizontal="center" vertical="center"/>
      <protection locked="0"/>
    </xf>
    <xf numFmtId="0" fontId="0" fillId="36" borderId="21" xfId="0" applyFont="1" applyFill="1" applyBorder="1" applyAlignment="1" applyProtection="1">
      <alignment horizontal="center" vertical="center"/>
      <protection locked="0"/>
    </xf>
    <xf numFmtId="0" fontId="0" fillId="36" borderId="25" xfId="0" applyFont="1" applyFill="1" applyBorder="1" applyAlignment="1" applyProtection="1">
      <alignment horizontal="center" vertical="center"/>
      <protection locked="0"/>
    </xf>
    <xf numFmtId="0" fontId="0" fillId="36" borderId="22" xfId="0" applyFont="1" applyFill="1" applyBorder="1" applyAlignment="1" applyProtection="1">
      <alignment horizontal="center" vertical="center"/>
      <protection locked="0"/>
    </xf>
    <xf numFmtId="0" fontId="16" fillId="36" borderId="24" xfId="0" applyFont="1" applyFill="1" applyBorder="1" applyAlignment="1" applyProtection="1">
      <alignment horizontal="center" vertical="center"/>
      <protection locked="0"/>
    </xf>
    <xf numFmtId="0" fontId="16" fillId="36" borderId="25" xfId="0" applyFont="1" applyFill="1" applyBorder="1" applyAlignment="1" applyProtection="1">
      <alignment horizontal="center" vertical="center"/>
      <protection locked="0"/>
    </xf>
    <xf numFmtId="0" fontId="9" fillId="0" borderId="25" xfId="0" applyFont="1" applyBorder="1" applyAlignment="1" applyProtection="1">
      <alignment horizontal="center"/>
      <protection/>
    </xf>
    <xf numFmtId="49" fontId="16" fillId="36" borderId="19" xfId="0" applyNumberFormat="1" applyFont="1" applyFill="1" applyBorder="1" applyAlignment="1" applyProtection="1">
      <alignment horizontal="center" vertical="center"/>
      <protection locked="0"/>
    </xf>
    <xf numFmtId="49" fontId="16" fillId="36" borderId="24" xfId="0" applyNumberFormat="1" applyFont="1" applyFill="1" applyBorder="1" applyAlignment="1" applyProtection="1">
      <alignment horizontal="center" vertical="center"/>
      <protection locked="0"/>
    </xf>
    <xf numFmtId="49" fontId="16" fillId="36" borderId="20" xfId="0" applyNumberFormat="1" applyFont="1" applyFill="1" applyBorder="1" applyAlignment="1" applyProtection="1">
      <alignment horizontal="center" vertical="center"/>
      <protection locked="0"/>
    </xf>
    <xf numFmtId="49" fontId="16" fillId="36" borderId="21" xfId="0" applyNumberFormat="1" applyFont="1" applyFill="1" applyBorder="1" applyAlignment="1" applyProtection="1">
      <alignment horizontal="center" vertical="center"/>
      <protection locked="0"/>
    </xf>
    <xf numFmtId="49" fontId="16" fillId="36" borderId="25" xfId="0" applyNumberFormat="1" applyFont="1" applyFill="1" applyBorder="1" applyAlignment="1" applyProtection="1">
      <alignment horizontal="center" vertical="center"/>
      <protection locked="0"/>
    </xf>
    <xf numFmtId="49" fontId="16" fillId="36" borderId="22" xfId="0" applyNumberFormat="1" applyFont="1" applyFill="1" applyBorder="1" applyAlignment="1" applyProtection="1">
      <alignment horizontal="center" vertical="center"/>
      <protection locked="0"/>
    </xf>
    <xf numFmtId="0" fontId="21" fillId="36" borderId="19" xfId="0" applyFont="1" applyFill="1" applyBorder="1" applyAlignment="1" applyProtection="1">
      <alignment horizontal="center" vertical="center"/>
      <protection locked="0"/>
    </xf>
    <xf numFmtId="0" fontId="21" fillId="36" borderId="24" xfId="0" applyFont="1" applyFill="1" applyBorder="1" applyAlignment="1" applyProtection="1">
      <alignment horizontal="center" vertical="center"/>
      <protection locked="0"/>
    </xf>
    <xf numFmtId="0" fontId="21" fillId="36" borderId="20" xfId="0" applyFont="1" applyFill="1" applyBorder="1" applyAlignment="1" applyProtection="1">
      <alignment horizontal="center" vertical="center"/>
      <protection locked="0"/>
    </xf>
    <xf numFmtId="0" fontId="21" fillId="36" borderId="18" xfId="0" applyFont="1" applyFill="1" applyBorder="1" applyAlignment="1" applyProtection="1">
      <alignment horizontal="center" vertical="center"/>
      <protection locked="0"/>
    </xf>
    <xf numFmtId="0" fontId="21" fillId="36" borderId="0" xfId="0" applyFont="1" applyFill="1" applyBorder="1" applyAlignment="1" applyProtection="1">
      <alignment horizontal="center" vertical="center"/>
      <protection locked="0"/>
    </xf>
    <xf numFmtId="0" fontId="21" fillId="36" borderId="23" xfId="0" applyFont="1" applyFill="1" applyBorder="1" applyAlignment="1" applyProtection="1">
      <alignment horizontal="center" vertical="center"/>
      <protection locked="0"/>
    </xf>
    <xf numFmtId="0" fontId="21" fillId="36" borderId="21" xfId="0" applyFont="1" applyFill="1" applyBorder="1" applyAlignment="1" applyProtection="1">
      <alignment horizontal="center" vertical="center"/>
      <protection locked="0"/>
    </xf>
    <xf numFmtId="0" fontId="21" fillId="36" borderId="25" xfId="0" applyFont="1" applyFill="1" applyBorder="1" applyAlignment="1" applyProtection="1">
      <alignment horizontal="center" vertical="center"/>
      <protection locked="0"/>
    </xf>
    <xf numFmtId="0" fontId="21" fillId="36" borderId="22" xfId="0" applyFont="1" applyFill="1" applyBorder="1" applyAlignment="1" applyProtection="1">
      <alignment horizontal="center" vertical="center"/>
      <protection locked="0"/>
    </xf>
    <xf numFmtId="0" fontId="37" fillId="0" borderId="16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13" fillId="35" borderId="30" xfId="0" applyFont="1" applyFill="1" applyBorder="1" applyAlignment="1">
      <alignment horizontal="center" vertical="center"/>
    </xf>
    <xf numFmtId="0" fontId="13" fillId="35" borderId="31" xfId="0" applyFont="1" applyFill="1" applyBorder="1" applyAlignment="1">
      <alignment horizontal="center" vertical="center"/>
    </xf>
    <xf numFmtId="0" fontId="13" fillId="35" borderId="32" xfId="0" applyFont="1" applyFill="1" applyBorder="1" applyAlignment="1">
      <alignment horizontal="center" vertical="center"/>
    </xf>
    <xf numFmtId="0" fontId="13" fillId="35" borderId="33" xfId="0" applyFont="1" applyFill="1" applyBorder="1" applyAlignment="1">
      <alignment horizontal="center" vertical="center"/>
    </xf>
    <xf numFmtId="0" fontId="13" fillId="35" borderId="34" xfId="0" applyFont="1" applyFill="1" applyBorder="1" applyAlignment="1">
      <alignment horizontal="center" vertical="center"/>
    </xf>
    <xf numFmtId="0" fontId="13" fillId="35" borderId="35" xfId="0" applyFont="1" applyFill="1" applyBorder="1" applyAlignment="1">
      <alignment horizontal="center" vertical="center"/>
    </xf>
    <xf numFmtId="49" fontId="73" fillId="0" borderId="10" xfId="0" applyNumberFormat="1" applyFont="1" applyBorder="1" applyAlignment="1">
      <alignment horizontal="center" vertical="center" shrinkToFit="1"/>
    </xf>
    <xf numFmtId="0" fontId="73" fillId="0" borderId="10" xfId="0" applyNumberFormat="1" applyFont="1" applyBorder="1" applyAlignment="1">
      <alignment horizontal="center" vertical="center" shrinkToFit="1"/>
    </xf>
    <xf numFmtId="0" fontId="73" fillId="0" borderId="13" xfId="0" applyNumberFormat="1" applyFont="1" applyBorder="1" applyAlignment="1">
      <alignment horizontal="center" vertical="center" shrinkToFit="1"/>
    </xf>
    <xf numFmtId="0" fontId="15" fillId="0" borderId="36" xfId="0" applyFont="1" applyBorder="1" applyAlignment="1">
      <alignment horizontal="left" vertical="center"/>
    </xf>
    <xf numFmtId="0" fontId="15" fillId="0" borderId="24" xfId="0" applyFont="1" applyBorder="1" applyAlignment="1">
      <alignment horizontal="left" vertical="center"/>
    </xf>
    <xf numFmtId="0" fontId="15" fillId="0" borderId="37" xfId="0" applyFont="1" applyBorder="1" applyAlignment="1">
      <alignment horizontal="left" vertical="center"/>
    </xf>
    <xf numFmtId="0" fontId="15" fillId="0" borderId="17" xfId="0" applyFont="1" applyBorder="1" applyAlignment="1">
      <alignment horizontal="left" vertical="center"/>
    </xf>
    <xf numFmtId="0" fontId="15" fillId="0" borderId="13" xfId="0" applyFont="1" applyBorder="1" applyAlignment="1">
      <alignment horizontal="left" vertical="center"/>
    </xf>
    <xf numFmtId="0" fontId="15" fillId="0" borderId="14" xfId="0" applyFont="1" applyBorder="1" applyAlignment="1">
      <alignment horizontal="left" vertical="center"/>
    </xf>
    <xf numFmtId="0" fontId="20" fillId="0" borderId="38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39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40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16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3" fillId="0" borderId="17" xfId="0" applyFont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/>
    </xf>
    <xf numFmtId="0" fontId="3" fillId="0" borderId="14" xfId="0" applyFont="1" applyBorder="1" applyAlignment="1">
      <alignment horizontal="distributed" vertical="center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8" fillId="0" borderId="0" xfId="0" applyFont="1" applyAlignment="1">
      <alignment horizontal="distributed" vertical="center"/>
    </xf>
    <xf numFmtId="0" fontId="8" fillId="0" borderId="0" xfId="0" applyFont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73" fillId="0" borderId="10" xfId="0" applyFont="1" applyBorder="1" applyAlignment="1">
      <alignment horizontal="center" vertical="center" shrinkToFit="1"/>
    </xf>
    <xf numFmtId="0" fontId="73" fillId="0" borderId="11" xfId="0" applyFont="1" applyBorder="1" applyAlignment="1">
      <alignment horizontal="center" vertical="center" shrinkToFit="1"/>
    </xf>
    <xf numFmtId="0" fontId="73" fillId="0" borderId="13" xfId="0" applyFont="1" applyBorder="1" applyAlignment="1">
      <alignment horizontal="center" vertical="center" shrinkToFit="1"/>
    </xf>
    <xf numFmtId="0" fontId="73" fillId="0" borderId="14" xfId="0" applyFont="1" applyBorder="1" applyAlignment="1">
      <alignment horizontal="center" vertical="center" shrinkToFit="1"/>
    </xf>
    <xf numFmtId="0" fontId="26" fillId="0" borderId="24" xfId="0" applyFont="1" applyBorder="1" applyAlignment="1">
      <alignment horizontal="center" vertical="center"/>
    </xf>
    <xf numFmtId="0" fontId="26" fillId="0" borderId="37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1" fillId="0" borderId="10" xfId="0" applyFont="1" applyFill="1" applyBorder="1" applyAlignment="1">
      <alignment horizontal="center" vertical="center" shrinkToFit="1"/>
    </xf>
    <xf numFmtId="0" fontId="1" fillId="0" borderId="11" xfId="0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center" vertical="center" shrinkToFit="1"/>
    </xf>
    <xf numFmtId="0" fontId="1" fillId="0" borderId="12" xfId="0" applyFont="1" applyFill="1" applyBorder="1" applyAlignment="1">
      <alignment horizontal="center" vertical="center" shrinkToFit="1"/>
    </xf>
    <xf numFmtId="0" fontId="1" fillId="0" borderId="13" xfId="0" applyFont="1" applyFill="1" applyBorder="1" applyAlignment="1">
      <alignment horizontal="center" vertical="center" shrinkToFit="1"/>
    </xf>
    <xf numFmtId="0" fontId="1" fillId="0" borderId="14" xfId="0" applyFont="1" applyFill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 shrinkToFit="1"/>
    </xf>
    <xf numFmtId="0" fontId="1" fillId="0" borderId="16" xfId="0" applyFont="1" applyFill="1" applyBorder="1" applyAlignment="1">
      <alignment horizontal="center" vertical="center" shrinkToFit="1"/>
    </xf>
    <xf numFmtId="0" fontId="1" fillId="0" borderId="17" xfId="0" applyFont="1" applyFill="1" applyBorder="1" applyAlignment="1">
      <alignment horizontal="center" vertical="center" shrinkToFit="1"/>
    </xf>
    <xf numFmtId="0" fontId="75" fillId="0" borderId="10" xfId="0" applyFont="1" applyBorder="1" applyAlignment="1">
      <alignment horizontal="center" vertical="center"/>
    </xf>
    <xf numFmtId="0" fontId="75" fillId="0" borderId="11" xfId="0" applyFont="1" applyBorder="1" applyAlignment="1">
      <alignment horizontal="center" vertical="center"/>
    </xf>
    <xf numFmtId="0" fontId="75" fillId="0" borderId="0" xfId="0" applyFont="1" applyBorder="1" applyAlignment="1">
      <alignment horizontal="center" vertical="center"/>
    </xf>
    <xf numFmtId="0" fontId="75" fillId="0" borderId="12" xfId="0" applyFont="1" applyBorder="1" applyAlignment="1">
      <alignment horizontal="center" vertical="center"/>
    </xf>
    <xf numFmtId="0" fontId="75" fillId="0" borderId="13" xfId="0" applyFont="1" applyBorder="1" applyAlignment="1">
      <alignment horizontal="center" vertical="center"/>
    </xf>
    <xf numFmtId="0" fontId="75" fillId="0" borderId="14" xfId="0" applyFont="1" applyBorder="1" applyAlignment="1">
      <alignment horizontal="center" vertical="center"/>
    </xf>
    <xf numFmtId="0" fontId="16" fillId="0" borderId="36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20" fillId="0" borderId="41" xfId="0" applyFont="1" applyBorder="1" applyAlignment="1">
      <alignment horizontal="center" vertical="center"/>
    </xf>
    <xf numFmtId="0" fontId="20" fillId="0" borderId="42" xfId="0" applyFont="1" applyBorder="1" applyAlignment="1">
      <alignment horizontal="center" vertical="center"/>
    </xf>
    <xf numFmtId="0" fontId="20" fillId="0" borderId="4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7" fillId="0" borderId="0" xfId="0" applyFont="1" applyBorder="1" applyAlignment="1">
      <alignment horizontal="distributed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49" fontId="74" fillId="0" borderId="10" xfId="0" applyNumberFormat="1" applyFont="1" applyBorder="1" applyAlignment="1">
      <alignment horizontal="center" vertical="center"/>
    </xf>
    <xf numFmtId="49" fontId="74" fillId="0" borderId="13" xfId="0" applyNumberFormat="1" applyFont="1" applyBorder="1" applyAlignment="1">
      <alignment horizontal="center" vertical="center"/>
    </xf>
    <xf numFmtId="49" fontId="73" fillId="0" borderId="15" xfId="0" applyNumberFormat="1" applyFont="1" applyBorder="1" applyAlignment="1">
      <alignment horizontal="center" vertical="center" shrinkToFit="1"/>
    </xf>
    <xf numFmtId="49" fontId="73" fillId="0" borderId="17" xfId="0" applyNumberFormat="1" applyFont="1" applyBorder="1" applyAlignment="1">
      <alignment horizontal="center" vertical="center" shrinkToFit="1"/>
    </xf>
    <xf numFmtId="49" fontId="73" fillId="0" borderId="13" xfId="0" applyNumberFormat="1" applyFont="1" applyBorder="1" applyAlignment="1">
      <alignment horizontal="center" vertical="center" shrinkToFit="1"/>
    </xf>
    <xf numFmtId="0" fontId="16" fillId="0" borderId="15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3" fillId="0" borderId="0" xfId="0" applyFont="1" applyAlignment="1">
      <alignment horizontal="justify" vertical="center" wrapText="1"/>
    </xf>
    <xf numFmtId="0" fontId="15" fillId="0" borderId="10" xfId="0" applyFont="1" applyBorder="1" applyAlignment="1">
      <alignment horizontal="center" vertical="center" shrinkToFit="1"/>
    </xf>
    <xf numFmtId="0" fontId="15" fillId="0" borderId="11" xfId="0" applyFont="1" applyBorder="1" applyAlignment="1">
      <alignment horizontal="center" vertical="center" shrinkToFit="1"/>
    </xf>
    <xf numFmtId="0" fontId="15" fillId="0" borderId="13" xfId="0" applyFont="1" applyBorder="1" applyAlignment="1">
      <alignment horizontal="center" vertical="center" shrinkToFit="1"/>
    </xf>
    <xf numFmtId="0" fontId="15" fillId="0" borderId="14" xfId="0" applyFont="1" applyBorder="1" applyAlignment="1">
      <alignment horizontal="center" vertical="center" shrinkToFit="1"/>
    </xf>
    <xf numFmtId="0" fontId="5" fillId="0" borderId="44" xfId="0" applyFont="1" applyBorder="1" applyAlignment="1">
      <alignment horizontal="center" shrinkToFit="1"/>
    </xf>
    <xf numFmtId="0" fontId="5" fillId="0" borderId="45" xfId="0" applyFont="1" applyBorder="1" applyAlignment="1">
      <alignment horizontal="center" shrinkToFit="1"/>
    </xf>
    <xf numFmtId="0" fontId="5" fillId="0" borderId="46" xfId="0" applyFont="1" applyBorder="1" applyAlignment="1">
      <alignment horizontal="center" shrinkToFit="1"/>
    </xf>
    <xf numFmtId="0" fontId="1" fillId="0" borderId="17" xfId="0" applyFont="1" applyBorder="1" applyAlignment="1">
      <alignment horizontal="center" vertical="center" shrinkToFit="1"/>
    </xf>
    <xf numFmtId="0" fontId="1" fillId="0" borderId="13" xfId="0" applyFont="1" applyBorder="1" applyAlignment="1">
      <alignment horizontal="center" vertical="center" shrinkToFit="1"/>
    </xf>
    <xf numFmtId="0" fontId="1" fillId="0" borderId="14" xfId="0" applyFont="1" applyBorder="1" applyAlignment="1">
      <alignment horizontal="center" vertical="center" shrinkToFit="1"/>
    </xf>
    <xf numFmtId="6" fontId="21" fillId="0" borderId="0" xfId="48" applyNumberFormat="1" applyFont="1" applyBorder="1" applyAlignment="1">
      <alignment horizontal="right"/>
    </xf>
    <xf numFmtId="6" fontId="21" fillId="0" borderId="34" xfId="48" applyNumberFormat="1" applyFont="1" applyBorder="1" applyAlignment="1">
      <alignment horizontal="right"/>
    </xf>
    <xf numFmtId="0" fontId="28" fillId="0" borderId="0" xfId="0" applyFont="1" applyAlignment="1">
      <alignment horizontal="right" vertical="center" shrinkToFit="1"/>
    </xf>
    <xf numFmtId="0" fontId="4" fillId="0" borderId="44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25" fillId="0" borderId="15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5" fillId="0" borderId="0" xfId="0" applyFont="1" applyAlignment="1">
      <alignment horizontal="justify" vertical="top" wrapText="1"/>
    </xf>
    <xf numFmtId="0" fontId="15" fillId="0" borderId="15" xfId="0" applyFont="1" applyBorder="1" applyAlignment="1">
      <alignment horizontal="left" vertical="center"/>
    </xf>
    <xf numFmtId="0" fontId="15" fillId="0" borderId="10" xfId="0" applyFont="1" applyBorder="1" applyAlignment="1">
      <alignment horizontal="left" vertical="center"/>
    </xf>
    <xf numFmtId="0" fontId="15" fillId="0" borderId="11" xfId="0" applyFont="1" applyBorder="1" applyAlignment="1">
      <alignment horizontal="left" vertical="center"/>
    </xf>
    <xf numFmtId="0" fontId="15" fillId="0" borderId="16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15" fillId="0" borderId="12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74" fillId="0" borderId="10" xfId="0" applyFont="1" applyBorder="1" applyAlignment="1">
      <alignment horizontal="center" vertical="center"/>
    </xf>
    <xf numFmtId="0" fontId="74" fillId="0" borderId="13" xfId="0" applyFont="1" applyBorder="1" applyAlignment="1">
      <alignment horizontal="center" vertical="center"/>
    </xf>
    <xf numFmtId="0" fontId="38" fillId="0" borderId="16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16" xfId="0" applyFont="1" applyBorder="1" applyAlignment="1">
      <alignment horizontal="center" vertical="center"/>
    </xf>
    <xf numFmtId="0" fontId="38" fillId="0" borderId="17" xfId="0" applyFont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4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 shrinkToFit="1"/>
    </xf>
    <xf numFmtId="0" fontId="3" fillId="0" borderId="49" xfId="0" applyFont="1" applyBorder="1" applyAlignment="1">
      <alignment horizontal="center" vertical="center" shrinkToFit="1"/>
    </xf>
    <xf numFmtId="0" fontId="3" fillId="0" borderId="50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 shrinkToFit="1"/>
    </xf>
    <xf numFmtId="0" fontId="3" fillId="0" borderId="51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 shrinkToFit="1"/>
    </xf>
    <xf numFmtId="0" fontId="4" fillId="0" borderId="37" xfId="0" applyFont="1" applyBorder="1" applyAlignment="1">
      <alignment horizontal="center" vertical="center" shrinkToFit="1"/>
    </xf>
    <xf numFmtId="0" fontId="4" fillId="0" borderId="52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15" fillId="0" borderId="15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 wrapText="1"/>
    </xf>
    <xf numFmtId="0" fontId="15" fillId="0" borderId="11" xfId="0" applyFont="1" applyBorder="1" applyAlignment="1">
      <alignment horizontal="left" vertical="center" wrapText="1"/>
    </xf>
    <xf numFmtId="0" fontId="15" fillId="0" borderId="16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 wrapText="1"/>
    </xf>
    <xf numFmtId="0" fontId="15" fillId="0" borderId="12" xfId="0" applyFont="1" applyBorder="1" applyAlignment="1">
      <alignment horizontal="left" vertical="center" wrapText="1"/>
    </xf>
    <xf numFmtId="0" fontId="15" fillId="0" borderId="17" xfId="0" applyFont="1" applyBorder="1" applyAlignment="1">
      <alignment horizontal="left" vertical="center" wrapText="1"/>
    </xf>
    <xf numFmtId="0" fontId="15" fillId="0" borderId="13" xfId="0" applyFont="1" applyBorder="1" applyAlignment="1">
      <alignment horizontal="left" vertical="center" wrapText="1"/>
    </xf>
    <xf numFmtId="0" fontId="15" fillId="0" borderId="14" xfId="0" applyFont="1" applyBorder="1" applyAlignment="1">
      <alignment horizontal="left" vertical="center" wrapText="1"/>
    </xf>
    <xf numFmtId="0" fontId="15" fillId="0" borderId="0" xfId="0" applyFont="1" applyFill="1" applyBorder="1" applyAlignment="1">
      <alignment horizontal="center" vertical="center" shrinkToFit="1"/>
    </xf>
    <xf numFmtId="0" fontId="15" fillId="0" borderId="12" xfId="0" applyFont="1" applyFill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1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28" fillId="0" borderId="0" xfId="0" applyFont="1" applyBorder="1" applyAlignment="1">
      <alignment horizontal="right" vertical="center" shrinkToFit="1"/>
    </xf>
    <xf numFmtId="0" fontId="1" fillId="0" borderId="16" xfId="0" applyFont="1" applyBorder="1" applyAlignment="1">
      <alignment horizontal="center" vertical="center" shrinkToFit="1"/>
    </xf>
    <xf numFmtId="0" fontId="1" fillId="0" borderId="0" xfId="0" applyFont="1" applyBorder="1" applyAlignment="1">
      <alignment horizontal="center" vertical="center" shrinkToFit="1"/>
    </xf>
    <xf numFmtId="0" fontId="1" fillId="0" borderId="12" xfId="0" applyFont="1" applyBorder="1" applyAlignment="1">
      <alignment horizontal="center" vertical="center" shrinkToFit="1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5" fillId="0" borderId="17" xfId="0" applyFont="1" applyFill="1" applyBorder="1" applyAlignment="1">
      <alignment horizontal="center" shrinkToFit="1"/>
    </xf>
    <xf numFmtId="0" fontId="5" fillId="0" borderId="13" xfId="0" applyFont="1" applyFill="1" applyBorder="1" applyAlignment="1">
      <alignment horizontal="center" shrinkToFit="1"/>
    </xf>
    <xf numFmtId="0" fontId="5" fillId="0" borderId="14" xfId="0" applyFont="1" applyFill="1" applyBorder="1" applyAlignment="1">
      <alignment horizontal="center" shrinkToFit="1"/>
    </xf>
    <xf numFmtId="0" fontId="10" fillId="0" borderId="0" xfId="0" applyFont="1" applyAlignment="1">
      <alignment horizontal="distributed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 shrinkToFit="1"/>
    </xf>
    <xf numFmtId="0" fontId="15" fillId="0" borderId="16" xfId="0" applyFont="1" applyBorder="1" applyAlignment="1">
      <alignment horizontal="center" vertical="center" shrinkToFit="1"/>
    </xf>
    <xf numFmtId="0" fontId="15" fillId="0" borderId="0" xfId="0" applyFont="1" applyBorder="1" applyAlignment="1">
      <alignment horizontal="center" vertical="center" shrinkToFit="1"/>
    </xf>
    <xf numFmtId="0" fontId="15" fillId="0" borderId="12" xfId="0" applyFont="1" applyBorder="1" applyAlignment="1">
      <alignment horizontal="center" vertical="center" shrinkToFit="1"/>
    </xf>
    <xf numFmtId="0" fontId="15" fillId="0" borderId="17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wrapText="1" shrinkToFit="1"/>
    </xf>
    <xf numFmtId="0" fontId="5" fillId="0" borderId="0" xfId="0" applyFont="1" applyBorder="1" applyAlignment="1">
      <alignment horizontal="center" vertical="center" wrapText="1" shrinkToFit="1"/>
    </xf>
    <xf numFmtId="0" fontId="5" fillId="0" borderId="12" xfId="0" applyFont="1" applyBorder="1" applyAlignment="1">
      <alignment horizontal="center" vertical="center" wrapText="1" shrinkToFit="1"/>
    </xf>
    <xf numFmtId="0" fontId="5" fillId="0" borderId="17" xfId="0" applyFont="1" applyBorder="1" applyAlignment="1">
      <alignment horizontal="center" vertical="center" wrapText="1" shrinkToFit="1"/>
    </xf>
    <xf numFmtId="0" fontId="5" fillId="0" borderId="13" xfId="0" applyFont="1" applyBorder="1" applyAlignment="1">
      <alignment horizontal="center" vertical="center" wrapText="1" shrinkToFit="1"/>
    </xf>
    <xf numFmtId="0" fontId="5" fillId="0" borderId="14" xfId="0" applyFont="1" applyBorder="1" applyAlignment="1">
      <alignment horizontal="center" vertical="center" wrapText="1" shrinkToFit="1"/>
    </xf>
    <xf numFmtId="0" fontId="16" fillId="0" borderId="0" xfId="0" applyFont="1" applyBorder="1" applyAlignment="1">
      <alignment horizontal="center" vertical="center" shrinkToFit="1"/>
    </xf>
    <xf numFmtId="0" fontId="16" fillId="0" borderId="13" xfId="0" applyFont="1" applyBorder="1" applyAlignment="1">
      <alignment horizontal="center" vertical="center" shrinkToFit="1"/>
    </xf>
    <xf numFmtId="0" fontId="29" fillId="0" borderId="53" xfId="0" applyFont="1" applyBorder="1" applyAlignment="1">
      <alignment horizontal="center" vertical="center"/>
    </xf>
    <xf numFmtId="0" fontId="29" fillId="0" borderId="44" xfId="0" applyFont="1" applyBorder="1" applyAlignment="1">
      <alignment horizontal="center" vertical="center"/>
    </xf>
    <xf numFmtId="0" fontId="29" fillId="0" borderId="54" xfId="0" applyFont="1" applyBorder="1" applyAlignment="1">
      <alignment horizontal="center" vertical="center"/>
    </xf>
    <xf numFmtId="0" fontId="29" fillId="0" borderId="55" xfId="0" applyFont="1" applyBorder="1" applyAlignment="1">
      <alignment horizontal="center" vertical="center"/>
    </xf>
    <xf numFmtId="0" fontId="29" fillId="0" borderId="16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29" fillId="38" borderId="0" xfId="0" applyFont="1" applyFill="1" applyBorder="1" applyAlignment="1">
      <alignment horizontal="center" vertical="center"/>
    </xf>
    <xf numFmtId="0" fontId="29" fillId="38" borderId="16" xfId="0" applyFont="1" applyFill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9" fillId="0" borderId="15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9" fillId="0" borderId="16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29" fillId="0" borderId="56" xfId="0" applyFont="1" applyBorder="1" applyAlignment="1">
      <alignment horizontal="center" vertical="center"/>
    </xf>
    <xf numFmtId="0" fontId="29" fillId="0" borderId="57" xfId="0" applyFont="1" applyBorder="1" applyAlignment="1">
      <alignment horizontal="center" vertical="center"/>
    </xf>
    <xf numFmtId="0" fontId="29" fillId="0" borderId="58" xfId="0" applyFont="1" applyBorder="1" applyAlignment="1">
      <alignment horizontal="center" vertical="center"/>
    </xf>
    <xf numFmtId="0" fontId="29" fillId="0" borderId="53" xfId="0" applyFont="1" applyBorder="1" applyAlignment="1">
      <alignment horizontal="center" vertical="center" wrapText="1"/>
    </xf>
    <xf numFmtId="0" fontId="29" fillId="0" borderId="54" xfId="0" applyFont="1" applyBorder="1" applyAlignment="1">
      <alignment horizontal="center" vertical="center" wrapText="1"/>
    </xf>
    <xf numFmtId="0" fontId="29" fillId="38" borderId="34" xfId="0" applyFont="1" applyFill="1" applyBorder="1" applyAlignment="1">
      <alignment horizontal="center" vertical="center"/>
    </xf>
    <xf numFmtId="0" fontId="29" fillId="0" borderId="0" xfId="0" applyFont="1" applyBorder="1" applyAlignment="1">
      <alignment horizontal="left" vertical="center"/>
    </xf>
    <xf numFmtId="0" fontId="29" fillId="0" borderId="16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29" fillId="0" borderId="59" xfId="0" applyFont="1" applyBorder="1" applyAlignment="1">
      <alignment vertical="center"/>
    </xf>
    <xf numFmtId="0" fontId="29" fillId="0" borderId="53" xfId="0" applyFont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38" fontId="35" fillId="38" borderId="0" xfId="48" applyFont="1" applyFill="1" applyBorder="1" applyAlignment="1">
      <alignment horizontal="center" vertical="center"/>
    </xf>
    <xf numFmtId="38" fontId="35" fillId="38" borderId="13" xfId="48" applyFont="1" applyFill="1" applyBorder="1" applyAlignment="1">
      <alignment horizontal="center" vertical="center"/>
    </xf>
    <xf numFmtId="0" fontId="29" fillId="38" borderId="16" xfId="0" applyFont="1" applyFill="1" applyBorder="1" applyAlignment="1">
      <alignment horizontal="center" vertical="center" shrinkToFit="1"/>
    </xf>
    <xf numFmtId="0" fontId="29" fillId="38" borderId="0" xfId="0" applyFont="1" applyFill="1" applyBorder="1" applyAlignment="1">
      <alignment horizontal="center" vertical="center" shrinkToFit="1"/>
    </xf>
    <xf numFmtId="0" fontId="30" fillId="0" borderId="0" xfId="0" applyFont="1" applyFill="1" applyBorder="1" applyAlignment="1">
      <alignment horizontal="center" vertical="center"/>
    </xf>
    <xf numFmtId="0" fontId="30" fillId="0" borderId="13" xfId="0" applyFont="1" applyFill="1" applyBorder="1" applyAlignment="1">
      <alignment horizontal="center" vertical="center"/>
    </xf>
    <xf numFmtId="3" fontId="29" fillId="0" borderId="16" xfId="0" applyNumberFormat="1" applyFont="1" applyBorder="1" applyAlignment="1">
      <alignment vertical="center"/>
    </xf>
    <xf numFmtId="3" fontId="29" fillId="0" borderId="0" xfId="0" applyNumberFormat="1" applyFont="1" applyBorder="1" applyAlignment="1">
      <alignment vertical="center"/>
    </xf>
    <xf numFmtId="0" fontId="29" fillId="0" borderId="34" xfId="0" applyFont="1" applyBorder="1" applyAlignment="1">
      <alignment vertical="center"/>
    </xf>
    <xf numFmtId="0" fontId="29" fillId="0" borderId="13" xfId="0" applyFont="1" applyFill="1" applyBorder="1" applyAlignment="1">
      <alignment horizontal="center" vertical="center"/>
    </xf>
    <xf numFmtId="0" fontId="29" fillId="0" borderId="31" xfId="0" applyFont="1" applyBorder="1" applyAlignment="1">
      <alignment horizontal="center" vertical="center"/>
    </xf>
    <xf numFmtId="0" fontId="29" fillId="38" borderId="12" xfId="0" applyFont="1" applyFill="1" applyBorder="1" applyAlignment="1">
      <alignment horizontal="center" vertical="center"/>
    </xf>
    <xf numFmtId="0" fontId="29" fillId="0" borderId="12" xfId="0" applyFont="1" applyBorder="1" applyAlignment="1">
      <alignment vertical="center"/>
    </xf>
    <xf numFmtId="0" fontId="29" fillId="0" borderId="16" xfId="0" applyFont="1" applyFill="1" applyBorder="1" applyAlignment="1">
      <alignment vertical="center"/>
    </xf>
    <xf numFmtId="0" fontId="29" fillId="0" borderId="10" xfId="0" applyFont="1" applyFill="1" applyBorder="1" applyAlignment="1">
      <alignment horizontal="left" vertical="center" wrapText="1"/>
    </xf>
    <xf numFmtId="0" fontId="29" fillId="0" borderId="11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29" fillId="0" borderId="12" xfId="0" applyFont="1" applyFill="1" applyBorder="1" applyAlignment="1">
      <alignment horizontal="left" vertical="center" wrapText="1"/>
    </xf>
    <xf numFmtId="0" fontId="29" fillId="0" borderId="13" xfId="0" applyFont="1" applyFill="1" applyBorder="1" applyAlignment="1">
      <alignment horizontal="left" vertical="center" wrapText="1"/>
    </xf>
    <xf numFmtId="0" fontId="29" fillId="0" borderId="14" xfId="0" applyFont="1" applyFill="1" applyBorder="1" applyAlignment="1">
      <alignment horizontal="left" vertical="center" wrapText="1"/>
    </xf>
    <xf numFmtId="0" fontId="29" fillId="38" borderId="10" xfId="0" applyFont="1" applyFill="1" applyBorder="1" applyAlignment="1">
      <alignment horizontal="center" vertical="center"/>
    </xf>
    <xf numFmtId="0" fontId="29" fillId="0" borderId="10" xfId="0" applyFont="1" applyBorder="1" applyAlignment="1">
      <alignment vertical="center"/>
    </xf>
    <xf numFmtId="0" fontId="29" fillId="38" borderId="12" xfId="0" applyFont="1" applyFill="1" applyBorder="1" applyAlignment="1">
      <alignment horizontal="center" vertical="center" shrinkToFit="1"/>
    </xf>
    <xf numFmtId="38" fontId="31" fillId="0" borderId="16" xfId="48" applyFont="1" applyBorder="1" applyAlignment="1">
      <alignment horizontal="center" vertical="center"/>
    </xf>
    <xf numFmtId="38" fontId="31" fillId="0" borderId="0" xfId="48" applyFont="1" applyBorder="1" applyAlignment="1">
      <alignment horizontal="center" vertical="center"/>
    </xf>
    <xf numFmtId="38" fontId="31" fillId="0" borderId="17" xfId="48" applyFont="1" applyBorder="1" applyAlignment="1">
      <alignment horizontal="center" vertical="center"/>
    </xf>
    <xf numFmtId="38" fontId="31" fillId="0" borderId="13" xfId="48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1" fillId="0" borderId="13" xfId="0" applyFont="1" applyBorder="1" applyAlignment="1">
      <alignment horizontal="center" vertical="center"/>
    </xf>
    <xf numFmtId="0" fontId="29" fillId="38" borderId="10" xfId="0" applyFont="1" applyFill="1" applyBorder="1" applyAlignment="1">
      <alignment horizontal="center" vertical="center" shrinkToFit="1"/>
    </xf>
    <xf numFmtId="0" fontId="29" fillId="38" borderId="34" xfId="0" applyFont="1" applyFill="1" applyBorder="1" applyAlignment="1">
      <alignment horizontal="center" vertical="center" shrinkToFit="1"/>
    </xf>
    <xf numFmtId="0" fontId="29" fillId="0" borderId="10" xfId="0" applyFont="1" applyFill="1" applyBorder="1" applyAlignment="1">
      <alignment horizontal="center" vertical="center"/>
    </xf>
    <xf numFmtId="0" fontId="29" fillId="0" borderId="34" xfId="0" applyFont="1" applyFill="1" applyBorder="1" applyAlignment="1">
      <alignment horizontal="center" vertical="center"/>
    </xf>
    <xf numFmtId="0" fontId="34" fillId="0" borderId="16" xfId="0" applyFont="1" applyBorder="1" applyAlignment="1">
      <alignment horizontal="center" vertical="center" shrinkToFit="1"/>
    </xf>
    <xf numFmtId="0" fontId="34" fillId="0" borderId="0" xfId="0" applyFont="1" applyBorder="1" applyAlignment="1">
      <alignment horizontal="center" vertical="center" shrinkToFit="1"/>
    </xf>
    <xf numFmtId="0" fontId="34" fillId="0" borderId="12" xfId="0" applyFont="1" applyBorder="1" applyAlignment="1">
      <alignment horizontal="center" vertical="center" shrinkToFit="1"/>
    </xf>
    <xf numFmtId="0" fontId="34" fillId="0" borderId="17" xfId="0" applyFont="1" applyBorder="1" applyAlignment="1">
      <alignment horizontal="center" vertical="center" shrinkToFit="1"/>
    </xf>
    <xf numFmtId="0" fontId="34" fillId="0" borderId="13" xfId="0" applyFont="1" applyBorder="1" applyAlignment="1">
      <alignment horizontal="center" vertical="center" shrinkToFit="1"/>
    </xf>
    <xf numFmtId="0" fontId="34" fillId="0" borderId="14" xfId="0" applyFont="1" applyBorder="1" applyAlignment="1">
      <alignment horizontal="center" vertical="center" shrinkToFit="1"/>
    </xf>
    <xf numFmtId="0" fontId="29" fillId="0" borderId="10" xfId="0" applyFont="1" applyBorder="1" applyAlignment="1">
      <alignment horizontal="left" vertical="center"/>
    </xf>
    <xf numFmtId="0" fontId="29" fillId="0" borderId="34" xfId="0" applyFont="1" applyBorder="1" applyAlignment="1">
      <alignment horizontal="left" vertical="center"/>
    </xf>
    <xf numFmtId="0" fontId="29" fillId="0" borderId="60" xfId="0" applyFont="1" applyFill="1" applyBorder="1" applyAlignment="1">
      <alignment horizontal="center" vertical="center"/>
    </xf>
    <xf numFmtId="0" fontId="29" fillId="0" borderId="61" xfId="0" applyFont="1" applyFill="1" applyBorder="1" applyAlignment="1">
      <alignment horizontal="center" vertical="center"/>
    </xf>
    <xf numFmtId="0" fontId="29" fillId="0" borderId="62" xfId="0" applyFont="1" applyFill="1" applyBorder="1" applyAlignment="1">
      <alignment horizontal="center" vertical="center"/>
    </xf>
    <xf numFmtId="0" fontId="29" fillId="0" borderId="63" xfId="0" applyFont="1" applyFill="1" applyBorder="1" applyAlignment="1">
      <alignment horizontal="center" vertical="center"/>
    </xf>
    <xf numFmtId="0" fontId="29" fillId="0" borderId="64" xfId="0" applyFont="1" applyFill="1" applyBorder="1" applyAlignment="1">
      <alignment horizontal="center" vertical="center"/>
    </xf>
    <xf numFmtId="0" fontId="29" fillId="0" borderId="65" xfId="0" applyFont="1" applyFill="1" applyBorder="1" applyAlignment="1">
      <alignment horizontal="center" vertical="center"/>
    </xf>
    <xf numFmtId="0" fontId="29" fillId="0" borderId="66" xfId="0" applyFont="1" applyFill="1" applyBorder="1" applyAlignment="1">
      <alignment horizontal="center" vertical="center"/>
    </xf>
    <xf numFmtId="0" fontId="29" fillId="0" borderId="67" xfId="0" applyFont="1" applyFill="1" applyBorder="1" applyAlignment="1">
      <alignment horizontal="center" vertical="center"/>
    </xf>
    <xf numFmtId="0" fontId="29" fillId="0" borderId="68" xfId="0" applyFont="1" applyFill="1" applyBorder="1" applyAlignment="1">
      <alignment horizontal="center" vertical="center"/>
    </xf>
    <xf numFmtId="38" fontId="29" fillId="38" borderId="0" xfId="0" applyNumberFormat="1" applyFont="1" applyFill="1" applyBorder="1" applyAlignment="1">
      <alignment horizontal="center" vertical="center"/>
    </xf>
    <xf numFmtId="0" fontId="29" fillId="0" borderId="0" xfId="0" applyFont="1" applyBorder="1" applyAlignment="1">
      <alignment horizontal="justify" vertical="top" wrapText="1"/>
    </xf>
    <xf numFmtId="0" fontId="29" fillId="0" borderId="63" xfId="0" applyFont="1" applyFill="1" applyBorder="1" applyAlignment="1">
      <alignment horizontal="center" vertical="center" shrinkToFit="1"/>
    </xf>
    <xf numFmtId="0" fontId="29" fillId="0" borderId="64" xfId="0" applyFont="1" applyFill="1" applyBorder="1" applyAlignment="1">
      <alignment horizontal="center" vertical="center" shrinkToFit="1"/>
    </xf>
    <xf numFmtId="0" fontId="29" fillId="0" borderId="65" xfId="0" applyFont="1" applyFill="1" applyBorder="1" applyAlignment="1">
      <alignment horizontal="center" vertical="center" shrinkToFit="1"/>
    </xf>
    <xf numFmtId="0" fontId="29" fillId="0" borderId="66" xfId="0" applyFont="1" applyFill="1" applyBorder="1" applyAlignment="1">
      <alignment horizontal="center" vertical="center" shrinkToFit="1"/>
    </xf>
    <xf numFmtId="0" fontId="29" fillId="0" borderId="67" xfId="0" applyFont="1" applyFill="1" applyBorder="1" applyAlignment="1">
      <alignment horizontal="center" vertical="center" shrinkToFit="1"/>
    </xf>
    <xf numFmtId="0" fontId="29" fillId="0" borderId="68" xfId="0" applyFont="1" applyFill="1" applyBorder="1" applyAlignment="1">
      <alignment horizontal="center" vertical="center" shrinkToFit="1"/>
    </xf>
    <xf numFmtId="0" fontId="29" fillId="0" borderId="15" xfId="0" applyFont="1" applyBorder="1" applyAlignment="1">
      <alignment vertical="center"/>
    </xf>
    <xf numFmtId="0" fontId="29" fillId="0" borderId="11" xfId="0" applyFont="1" applyBorder="1" applyAlignment="1">
      <alignment vertical="center"/>
    </xf>
    <xf numFmtId="0" fontId="29" fillId="0" borderId="17" xfId="0" applyFont="1" applyBorder="1" applyAlignment="1">
      <alignment vertical="center"/>
    </xf>
    <xf numFmtId="0" fontId="29" fillId="0" borderId="13" xfId="0" applyFont="1" applyBorder="1" applyAlignment="1">
      <alignment vertical="center"/>
    </xf>
    <xf numFmtId="0" fontId="29" fillId="0" borderId="14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42</xdr:col>
      <xdr:colOff>104775</xdr:colOff>
      <xdr:row>91</xdr:row>
      <xdr:rowOff>180975</xdr:rowOff>
    </xdr:from>
    <xdr:to>
      <xdr:col>46</xdr:col>
      <xdr:colOff>495300</xdr:colOff>
      <xdr:row>96</xdr:row>
      <xdr:rowOff>28575</xdr:rowOff>
    </xdr:to>
    <xdr:sp>
      <xdr:nvSpPr>
        <xdr:cNvPr id="1" name="横巻き 1"/>
        <xdr:cNvSpPr>
          <a:spLocks/>
        </xdr:cNvSpPr>
      </xdr:nvSpPr>
      <xdr:spPr>
        <a:xfrm>
          <a:off x="6772275" y="16525875"/>
          <a:ext cx="2790825" cy="742950"/>
        </a:xfrm>
        <a:prstGeom prst="horizontalScroll">
          <a:avLst/>
        </a:prstGeom>
        <a:solidFill>
          <a:srgbClr val="BFBFBF"/>
        </a:solidFill>
        <a:ln w="19050" cmpd="sng">
          <a:solidFill>
            <a:srgbClr val="7F7F7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口座名義（カナ）は必ず通帳で確認の上、正確に記入してください。</a:t>
          </a:r>
        </a:p>
      </xdr:txBody>
    </xdr:sp>
    <xdr:clientData/>
  </xdr:twoCellAnchor>
  <xdr:twoCellAnchor>
    <xdr:from>
      <xdr:col>4</xdr:col>
      <xdr:colOff>9525</xdr:colOff>
      <xdr:row>16</xdr:row>
      <xdr:rowOff>95250</xdr:rowOff>
    </xdr:from>
    <xdr:to>
      <xdr:col>7</xdr:col>
      <xdr:colOff>9525</xdr:colOff>
      <xdr:row>18</xdr:row>
      <xdr:rowOff>95250</xdr:rowOff>
    </xdr:to>
    <xdr:grpSp>
      <xdr:nvGrpSpPr>
        <xdr:cNvPr id="2" name="グループ化 7"/>
        <xdr:cNvGrpSpPr>
          <a:grpSpLocks/>
        </xdr:cNvGrpSpPr>
      </xdr:nvGrpSpPr>
      <xdr:grpSpPr>
        <a:xfrm>
          <a:off x="619125" y="2990850"/>
          <a:ext cx="485775" cy="352425"/>
          <a:chOff x="733425" y="2933700"/>
          <a:chExt cx="542925" cy="352425"/>
        </a:xfrm>
        <a:solidFill>
          <a:srgbClr val="FFFFFF"/>
        </a:solidFill>
      </xdr:grpSpPr>
      <xdr:sp>
        <xdr:nvSpPr>
          <xdr:cNvPr id="3" name="直線コネクタ 4"/>
          <xdr:cNvSpPr>
            <a:spLocks/>
          </xdr:cNvSpPr>
        </xdr:nvSpPr>
        <xdr:spPr>
          <a:xfrm flipH="1">
            <a:off x="733425" y="2933700"/>
            <a:ext cx="514286" cy="18097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直線コネクタ 6"/>
          <xdr:cNvSpPr>
            <a:spLocks/>
          </xdr:cNvSpPr>
        </xdr:nvSpPr>
        <xdr:spPr>
          <a:xfrm>
            <a:off x="752427" y="3124186"/>
            <a:ext cx="523923" cy="16193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4</xdr:col>
      <xdr:colOff>19050</xdr:colOff>
      <xdr:row>22</xdr:row>
      <xdr:rowOff>76200</xdr:rowOff>
    </xdr:from>
    <xdr:to>
      <xdr:col>7</xdr:col>
      <xdr:colOff>19050</xdr:colOff>
      <xdr:row>24</xdr:row>
      <xdr:rowOff>76200</xdr:rowOff>
    </xdr:to>
    <xdr:grpSp>
      <xdr:nvGrpSpPr>
        <xdr:cNvPr id="5" name="グループ化 11"/>
        <xdr:cNvGrpSpPr>
          <a:grpSpLocks/>
        </xdr:cNvGrpSpPr>
      </xdr:nvGrpSpPr>
      <xdr:grpSpPr>
        <a:xfrm>
          <a:off x="628650" y="4038600"/>
          <a:ext cx="485775" cy="352425"/>
          <a:chOff x="733425" y="2933700"/>
          <a:chExt cx="542925" cy="352425"/>
        </a:xfrm>
        <a:solidFill>
          <a:srgbClr val="FFFFFF"/>
        </a:solidFill>
      </xdr:grpSpPr>
      <xdr:sp>
        <xdr:nvSpPr>
          <xdr:cNvPr id="6" name="直線コネクタ 12"/>
          <xdr:cNvSpPr>
            <a:spLocks/>
          </xdr:cNvSpPr>
        </xdr:nvSpPr>
        <xdr:spPr>
          <a:xfrm flipH="1">
            <a:off x="733425" y="2933700"/>
            <a:ext cx="514286" cy="18097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" name="直線コネクタ 13"/>
          <xdr:cNvSpPr>
            <a:spLocks/>
          </xdr:cNvSpPr>
        </xdr:nvSpPr>
        <xdr:spPr>
          <a:xfrm>
            <a:off x="752427" y="3124186"/>
            <a:ext cx="523923" cy="16193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42</xdr:col>
      <xdr:colOff>104775</xdr:colOff>
      <xdr:row>76</xdr:row>
      <xdr:rowOff>161925</xdr:rowOff>
    </xdr:from>
    <xdr:to>
      <xdr:col>46</xdr:col>
      <xdr:colOff>495300</xdr:colOff>
      <xdr:row>89</xdr:row>
      <xdr:rowOff>142875</xdr:rowOff>
    </xdr:to>
    <xdr:sp>
      <xdr:nvSpPr>
        <xdr:cNvPr id="8" name="横巻き 9"/>
        <xdr:cNvSpPr>
          <a:spLocks/>
        </xdr:cNvSpPr>
      </xdr:nvSpPr>
      <xdr:spPr>
        <a:xfrm>
          <a:off x="6772275" y="13830300"/>
          <a:ext cx="2790825" cy="2314575"/>
        </a:xfrm>
        <a:prstGeom prst="horizontalScroll">
          <a:avLst/>
        </a:prstGeom>
        <a:solidFill>
          <a:srgbClr val="BFBFBF"/>
        </a:solidFill>
        <a:ln w="19050" cmpd="sng">
          <a:solidFill>
            <a:srgbClr val="7F7F7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sng" baseline="0">
              <a:solidFill>
                <a:srgbClr val="000000"/>
              </a:solidFill>
            </a:rPr>
            <a:t>「ゆうちょ銀行」の場合は、通帳に記載されている口座番号（記号・番号）は、そのまま振込用の口座番号としては使用できません。</a:t>
          </a:r>
          <a:r>
            <a:rPr lang="en-US" cap="none" sz="1100" b="0" i="0" u="sng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振込用の「店名・口座番号」が不明な場合は、ゆうちょ銀行・郵便局の窓口又はＨＰ等で御確認の上記入してください。</a:t>
          </a:r>
        </a:p>
      </xdr:txBody>
    </xdr:sp>
    <xdr:clientData/>
  </xdr:twoCellAnchor>
  <xdr:twoCellAnchor>
    <xdr:from>
      <xdr:col>42</xdr:col>
      <xdr:colOff>104775</xdr:colOff>
      <xdr:row>51</xdr:row>
      <xdr:rowOff>9525</xdr:rowOff>
    </xdr:from>
    <xdr:to>
      <xdr:col>46</xdr:col>
      <xdr:colOff>495300</xdr:colOff>
      <xdr:row>64</xdr:row>
      <xdr:rowOff>38100</xdr:rowOff>
    </xdr:to>
    <xdr:sp>
      <xdr:nvSpPr>
        <xdr:cNvPr id="9" name="横巻き 11"/>
        <xdr:cNvSpPr>
          <a:spLocks/>
        </xdr:cNvSpPr>
      </xdr:nvSpPr>
      <xdr:spPr>
        <a:xfrm>
          <a:off x="6772275" y="9315450"/>
          <a:ext cx="2790825" cy="2295525"/>
        </a:xfrm>
        <a:prstGeom prst="horizontalScroll">
          <a:avLst/>
        </a:prstGeom>
        <a:solidFill>
          <a:srgbClr val="BFBFBF"/>
        </a:solidFill>
        <a:ln w="19050" cmpd="sng">
          <a:solidFill>
            <a:srgbClr val="7F7F7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１回当たりの従事時間が</a:t>
          </a:r>
          <a:r>
            <a:rPr lang="en-US" cap="none" sz="1100" b="0" i="0" u="sng" baseline="0">
              <a:solidFill>
                <a:srgbClr val="000000"/>
              </a:solidFill>
            </a:rPr>
            <a:t>７時間以下の場合で、１時間未満の端数があるときは、１時間に切り上げてください。</a:t>
          </a:r>
          <a:r>
            <a:rPr lang="en-US" cap="none" sz="1100" b="0" i="0" u="sng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また、１回当たりの従事時間が</a:t>
          </a:r>
          <a:r>
            <a:rPr lang="en-US" cap="none" sz="1100" b="0" i="0" u="sng" baseline="0">
              <a:solidFill>
                <a:srgbClr val="000000"/>
              </a:solidFill>
            </a:rPr>
            <a:t>７時間を超えて</a:t>
          </a:r>
          <a:r>
            <a:rPr lang="en-US" cap="none" sz="1100" b="0" i="0" u="sng" baseline="0">
              <a:solidFill>
                <a:srgbClr val="000000"/>
              </a:solidFill>
            </a:rPr>
            <a:t>8.5</a:t>
          </a:r>
          <a:r>
            <a:rPr lang="en-US" cap="none" sz="1100" b="0" i="0" u="sng" baseline="0">
              <a:solidFill>
                <a:srgbClr val="000000"/>
              </a:solidFill>
            </a:rPr>
            <a:t>時間以下の場合は、</a:t>
          </a:r>
          <a:r>
            <a:rPr lang="en-US" cap="none" sz="1100" b="0" i="0" u="sng" baseline="0">
              <a:solidFill>
                <a:srgbClr val="000000"/>
              </a:solidFill>
            </a:rPr>
            <a:t>8.5</a:t>
          </a:r>
          <a:r>
            <a:rPr lang="en-US" cap="none" sz="1100" b="0" i="0" u="none" baseline="0">
              <a:solidFill>
                <a:srgbClr val="000000"/>
              </a:solidFill>
            </a:rPr>
            <a:t>時間としてください。</a:t>
          </a:r>
        </a:p>
      </xdr:txBody>
    </xdr:sp>
    <xdr:clientData/>
  </xdr:twoCellAnchor>
  <xdr:twoCellAnchor>
    <xdr:from>
      <xdr:col>4</xdr:col>
      <xdr:colOff>9525</xdr:colOff>
      <xdr:row>16</xdr:row>
      <xdr:rowOff>95250</xdr:rowOff>
    </xdr:from>
    <xdr:to>
      <xdr:col>7</xdr:col>
      <xdr:colOff>9525</xdr:colOff>
      <xdr:row>18</xdr:row>
      <xdr:rowOff>95250</xdr:rowOff>
    </xdr:to>
    <xdr:grpSp>
      <xdr:nvGrpSpPr>
        <xdr:cNvPr id="10" name="グループ化 7"/>
        <xdr:cNvGrpSpPr>
          <a:grpSpLocks/>
        </xdr:cNvGrpSpPr>
      </xdr:nvGrpSpPr>
      <xdr:grpSpPr>
        <a:xfrm>
          <a:off x="619125" y="2990850"/>
          <a:ext cx="485775" cy="352425"/>
          <a:chOff x="733425" y="2933700"/>
          <a:chExt cx="542925" cy="352425"/>
        </a:xfrm>
        <a:solidFill>
          <a:srgbClr val="FFFFFF"/>
        </a:solidFill>
      </xdr:grpSpPr>
      <xdr:sp>
        <xdr:nvSpPr>
          <xdr:cNvPr id="11" name="直線コネクタ 15"/>
          <xdr:cNvSpPr>
            <a:spLocks/>
          </xdr:cNvSpPr>
        </xdr:nvSpPr>
        <xdr:spPr>
          <a:xfrm flipH="1">
            <a:off x="733425" y="2933700"/>
            <a:ext cx="514286" cy="18097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2" name="直線コネクタ 16"/>
          <xdr:cNvSpPr>
            <a:spLocks/>
          </xdr:cNvSpPr>
        </xdr:nvSpPr>
        <xdr:spPr>
          <a:xfrm>
            <a:off x="752427" y="3124186"/>
            <a:ext cx="523923" cy="16193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4</xdr:col>
      <xdr:colOff>19050</xdr:colOff>
      <xdr:row>22</xdr:row>
      <xdr:rowOff>76200</xdr:rowOff>
    </xdr:from>
    <xdr:to>
      <xdr:col>7</xdr:col>
      <xdr:colOff>19050</xdr:colOff>
      <xdr:row>24</xdr:row>
      <xdr:rowOff>76200</xdr:rowOff>
    </xdr:to>
    <xdr:grpSp>
      <xdr:nvGrpSpPr>
        <xdr:cNvPr id="13" name="グループ化 11"/>
        <xdr:cNvGrpSpPr>
          <a:grpSpLocks/>
        </xdr:cNvGrpSpPr>
      </xdr:nvGrpSpPr>
      <xdr:grpSpPr>
        <a:xfrm>
          <a:off x="628650" y="4038600"/>
          <a:ext cx="485775" cy="352425"/>
          <a:chOff x="733425" y="2933700"/>
          <a:chExt cx="542925" cy="352425"/>
        </a:xfrm>
        <a:solidFill>
          <a:srgbClr val="FFFFFF"/>
        </a:solidFill>
      </xdr:grpSpPr>
      <xdr:sp>
        <xdr:nvSpPr>
          <xdr:cNvPr id="14" name="直線コネクタ 18"/>
          <xdr:cNvSpPr>
            <a:spLocks/>
          </xdr:cNvSpPr>
        </xdr:nvSpPr>
        <xdr:spPr>
          <a:xfrm flipH="1">
            <a:off x="733425" y="2933700"/>
            <a:ext cx="514286" cy="18097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5" name="直線コネクタ 19"/>
          <xdr:cNvSpPr>
            <a:spLocks/>
          </xdr:cNvSpPr>
        </xdr:nvSpPr>
        <xdr:spPr>
          <a:xfrm>
            <a:off x="752427" y="3124186"/>
            <a:ext cx="523923" cy="16193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85725</xdr:colOff>
      <xdr:row>12</xdr:row>
      <xdr:rowOff>28575</xdr:rowOff>
    </xdr:from>
    <xdr:to>
      <xdr:col>49</xdr:col>
      <xdr:colOff>95250</xdr:colOff>
      <xdr:row>16</xdr:row>
      <xdr:rowOff>28575</xdr:rowOff>
    </xdr:to>
    <xdr:sp>
      <xdr:nvSpPr>
        <xdr:cNvPr id="1" name="円/楕円 1"/>
        <xdr:cNvSpPr>
          <a:spLocks/>
        </xdr:cNvSpPr>
      </xdr:nvSpPr>
      <xdr:spPr>
        <a:xfrm>
          <a:off x="5657850" y="1847850"/>
          <a:ext cx="504825" cy="571500"/>
        </a:xfrm>
        <a:prstGeom prst="ellips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44</xdr:col>
      <xdr:colOff>95250</xdr:colOff>
      <xdr:row>62</xdr:row>
      <xdr:rowOff>85725</xdr:rowOff>
    </xdr:from>
    <xdr:to>
      <xdr:col>49</xdr:col>
      <xdr:colOff>47625</xdr:colOff>
      <xdr:row>67</xdr:row>
      <xdr:rowOff>66675</xdr:rowOff>
    </xdr:to>
    <xdr:sp>
      <xdr:nvSpPr>
        <xdr:cNvPr id="2" name="円/楕円 3"/>
        <xdr:cNvSpPr>
          <a:spLocks/>
        </xdr:cNvSpPr>
      </xdr:nvSpPr>
      <xdr:spPr>
        <a:xfrm>
          <a:off x="5543550" y="8820150"/>
          <a:ext cx="571500" cy="647700"/>
        </a:xfrm>
        <a:prstGeom prst="ellips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BH127"/>
  <sheetViews>
    <sheetView showGridLines="0" tabSelected="1" view="pageBreakPreview" zoomScale="70" zoomScaleSheetLayoutView="70" zoomScalePageLayoutView="0" workbookViewId="0" topLeftCell="A1">
      <selection activeCell="B1" sqref="B1"/>
    </sheetView>
  </sheetViews>
  <sheetFormatPr defaultColWidth="9.140625" defaultRowHeight="15"/>
  <cols>
    <col min="1" max="1" width="1.8515625" style="29" customWidth="1"/>
    <col min="2" max="39" width="2.421875" style="29" customWidth="1"/>
    <col min="40" max="40" width="1.8515625" style="29" customWidth="1"/>
    <col min="41" max="42" width="2.00390625" style="29" customWidth="1"/>
    <col min="43" max="52" width="9.00390625" style="29" customWidth="1"/>
    <col min="53" max="53" width="8.8515625" style="29" customWidth="1"/>
    <col min="54" max="54" width="2.8515625" style="29" hidden="1" customWidth="1"/>
    <col min="55" max="55" width="41.8515625" style="29" hidden="1" customWidth="1"/>
    <col min="56" max="56" width="23.140625" style="29" hidden="1" customWidth="1"/>
    <col min="57" max="59" width="0" style="29" hidden="1" customWidth="1"/>
    <col min="60" max="60" width="10.7109375" style="29" hidden="1" customWidth="1"/>
    <col min="61" max="61" width="12.8515625" style="29" hidden="1" customWidth="1"/>
    <col min="62" max="62" width="10.8515625" style="29" customWidth="1"/>
    <col min="63" max="63" width="16.421875" style="29" customWidth="1"/>
    <col min="64" max="16384" width="9.00390625" style="29" customWidth="1"/>
  </cols>
  <sheetData>
    <row r="1" spans="1:57" ht="17.25" customHeight="1">
      <c r="A1" s="14" t="s">
        <v>76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R1" s="191"/>
      <c r="AS1" s="191"/>
      <c r="AT1" s="191"/>
      <c r="AU1" s="191"/>
      <c r="BC1" s="29" t="s">
        <v>51</v>
      </c>
      <c r="BD1" s="29" t="s">
        <v>52</v>
      </c>
      <c r="BE1" s="29" t="s">
        <v>53</v>
      </c>
    </row>
    <row r="2" spans="44:57" ht="13.5" customHeight="1">
      <c r="AR2" s="191"/>
      <c r="AS2" s="191"/>
      <c r="AT2" s="191"/>
      <c r="AU2" s="191"/>
      <c r="BB2" s="29" t="s">
        <v>41</v>
      </c>
      <c r="BC2" s="29" t="s">
        <v>71</v>
      </c>
      <c r="BD2" s="29" t="s">
        <v>72</v>
      </c>
      <c r="BE2" s="16" t="s">
        <v>60</v>
      </c>
    </row>
    <row r="3" spans="12:57" ht="13.5">
      <c r="L3" s="17" t="s">
        <v>105</v>
      </c>
      <c r="M3" s="239"/>
      <c r="N3" s="240"/>
      <c r="O3" s="240"/>
      <c r="P3" s="240"/>
      <c r="Q3" s="240"/>
      <c r="R3" s="240"/>
      <c r="S3" s="241"/>
      <c r="V3" s="239"/>
      <c r="W3" s="240"/>
      <c r="X3" s="240"/>
      <c r="Y3" s="240"/>
      <c r="Z3" s="240"/>
      <c r="AA3" s="240"/>
      <c r="AB3" s="241"/>
      <c r="BB3" s="29" t="s">
        <v>42</v>
      </c>
      <c r="BC3" s="29" t="s">
        <v>67</v>
      </c>
      <c r="BD3" s="29" t="s">
        <v>73</v>
      </c>
      <c r="BE3" s="29" t="s">
        <v>61</v>
      </c>
    </row>
    <row r="4" spans="4:57" ht="13.5" customHeight="1">
      <c r="D4" s="162" t="s">
        <v>17</v>
      </c>
      <c r="E4" s="162"/>
      <c r="F4" s="162"/>
      <c r="G4" s="162"/>
      <c r="H4" s="162"/>
      <c r="I4" s="162"/>
      <c r="K4" s="162" t="s">
        <v>15</v>
      </c>
      <c r="L4" s="163"/>
      <c r="M4" s="193"/>
      <c r="N4" s="255"/>
      <c r="O4" s="255"/>
      <c r="P4" s="255"/>
      <c r="Q4" s="255"/>
      <c r="R4" s="255"/>
      <c r="S4" s="194"/>
      <c r="T4" s="190" t="s">
        <v>16</v>
      </c>
      <c r="U4" s="163"/>
      <c r="V4" s="193"/>
      <c r="W4" s="255"/>
      <c r="X4" s="255"/>
      <c r="Y4" s="255"/>
      <c r="Z4" s="255"/>
      <c r="AA4" s="255"/>
      <c r="AB4" s="194"/>
      <c r="BB4" s="29" t="s">
        <v>43</v>
      </c>
      <c r="BC4" s="29" t="s">
        <v>68</v>
      </c>
      <c r="BD4" s="29" t="s">
        <v>74</v>
      </c>
      <c r="BE4" s="29" t="s">
        <v>62</v>
      </c>
    </row>
    <row r="5" spans="4:57" ht="13.5" customHeight="1">
      <c r="D5" s="162" t="s">
        <v>14</v>
      </c>
      <c r="E5" s="162"/>
      <c r="F5" s="162"/>
      <c r="G5" s="162"/>
      <c r="H5" s="162"/>
      <c r="I5" s="162"/>
      <c r="K5" s="162"/>
      <c r="L5" s="163"/>
      <c r="M5" s="195"/>
      <c r="N5" s="256"/>
      <c r="O5" s="256"/>
      <c r="P5" s="256"/>
      <c r="Q5" s="256"/>
      <c r="R5" s="256"/>
      <c r="S5" s="196"/>
      <c r="T5" s="190"/>
      <c r="U5" s="163"/>
      <c r="V5" s="195"/>
      <c r="W5" s="256"/>
      <c r="X5" s="256"/>
      <c r="Y5" s="256"/>
      <c r="Z5" s="256"/>
      <c r="AA5" s="256"/>
      <c r="AB5" s="196"/>
      <c r="BB5" s="29" t="s">
        <v>44</v>
      </c>
      <c r="BC5" s="29" t="s">
        <v>69</v>
      </c>
      <c r="BD5" s="29" t="s">
        <v>75</v>
      </c>
      <c r="BE5" s="29" t="s">
        <v>63</v>
      </c>
    </row>
    <row r="6" spans="54:57" ht="13.5">
      <c r="BB6" s="29" t="s">
        <v>45</v>
      </c>
      <c r="BC6" s="29" t="s">
        <v>70</v>
      </c>
      <c r="BD6" s="16" t="s">
        <v>46</v>
      </c>
      <c r="BE6" s="16" t="s">
        <v>46</v>
      </c>
    </row>
    <row r="7" spans="4:27" ht="13.5" customHeight="1">
      <c r="D7" s="162" t="s">
        <v>18</v>
      </c>
      <c r="E7" s="162"/>
      <c r="F7" s="162"/>
      <c r="G7" s="162"/>
      <c r="H7" s="162"/>
      <c r="I7" s="162"/>
      <c r="K7" s="258"/>
      <c r="L7" s="259"/>
      <c r="M7" s="259"/>
      <c r="N7" s="260"/>
      <c r="O7" s="192" t="s">
        <v>106</v>
      </c>
      <c r="P7" s="258"/>
      <c r="Q7" s="259"/>
      <c r="R7" s="259"/>
      <c r="S7" s="259"/>
      <c r="T7" s="260"/>
      <c r="U7" s="192" t="s">
        <v>106</v>
      </c>
      <c r="V7" s="258"/>
      <c r="W7" s="259"/>
      <c r="X7" s="259"/>
      <c r="Y7" s="259"/>
      <c r="Z7" s="259"/>
      <c r="AA7" s="260"/>
    </row>
    <row r="8" spans="4:27" ht="13.5" customHeight="1">
      <c r="D8" s="162"/>
      <c r="E8" s="162"/>
      <c r="F8" s="162"/>
      <c r="G8" s="162"/>
      <c r="H8" s="162"/>
      <c r="I8" s="162"/>
      <c r="K8" s="261"/>
      <c r="L8" s="262"/>
      <c r="M8" s="262"/>
      <c r="N8" s="263"/>
      <c r="O8" s="192"/>
      <c r="P8" s="261"/>
      <c r="Q8" s="262"/>
      <c r="R8" s="262"/>
      <c r="S8" s="262"/>
      <c r="T8" s="263"/>
      <c r="U8" s="192"/>
      <c r="V8" s="261"/>
      <c r="W8" s="262"/>
      <c r="X8" s="262"/>
      <c r="Y8" s="262"/>
      <c r="Z8" s="262"/>
      <c r="AA8" s="263"/>
    </row>
    <row r="10" spans="3:22" ht="13.5" customHeight="1">
      <c r="C10" s="162" t="s">
        <v>124</v>
      </c>
      <c r="D10" s="162"/>
      <c r="E10" s="162"/>
      <c r="F10" s="162"/>
      <c r="G10" s="162"/>
      <c r="H10" s="162"/>
      <c r="I10" s="162"/>
      <c r="J10" s="248"/>
      <c r="K10" s="160" t="s">
        <v>131</v>
      </c>
      <c r="L10" s="160"/>
      <c r="M10" s="134"/>
      <c r="N10" s="153"/>
      <c r="O10" s="135"/>
      <c r="P10" s="163" t="s">
        <v>3</v>
      </c>
      <c r="Q10" s="193"/>
      <c r="R10" s="194"/>
      <c r="S10" s="192" t="s">
        <v>2</v>
      </c>
      <c r="T10" s="193"/>
      <c r="U10" s="194"/>
      <c r="V10" s="190" t="s">
        <v>64</v>
      </c>
    </row>
    <row r="11" spans="3:22" ht="13.5" customHeight="1">
      <c r="C11" s="162"/>
      <c r="D11" s="162"/>
      <c r="E11" s="162"/>
      <c r="F11" s="162"/>
      <c r="G11" s="162"/>
      <c r="H11" s="162"/>
      <c r="I11" s="162"/>
      <c r="J11" s="248"/>
      <c r="K11" s="160"/>
      <c r="L11" s="160"/>
      <c r="M11" s="136"/>
      <c r="N11" s="154"/>
      <c r="O11" s="137"/>
      <c r="P11" s="163"/>
      <c r="Q11" s="195"/>
      <c r="R11" s="196"/>
      <c r="S11" s="192"/>
      <c r="T11" s="195"/>
      <c r="U11" s="196"/>
      <c r="V11" s="190"/>
    </row>
    <row r="13" spans="1:42" ht="17.25">
      <c r="A13" s="14" t="s">
        <v>30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</row>
    <row r="15" ht="13.5">
      <c r="A15" s="18" t="s">
        <v>6</v>
      </c>
    </row>
    <row r="16" spans="2:4" ht="13.5">
      <c r="B16" s="257" t="s">
        <v>107</v>
      </c>
      <c r="C16" s="257"/>
      <c r="D16" s="257"/>
    </row>
    <row r="17" spans="2:9" ht="14.25" customHeight="1">
      <c r="B17" s="264"/>
      <c r="C17" s="265"/>
      <c r="D17" s="266"/>
      <c r="H17" s="19">
        <v>1</v>
      </c>
      <c r="I17" s="29" t="s">
        <v>7</v>
      </c>
    </row>
    <row r="18" spans="2:4" ht="13.5" customHeight="1">
      <c r="B18" s="267"/>
      <c r="C18" s="268"/>
      <c r="D18" s="269"/>
    </row>
    <row r="19" spans="2:9" ht="14.25" customHeight="1">
      <c r="B19" s="270"/>
      <c r="C19" s="271"/>
      <c r="D19" s="272"/>
      <c r="H19" s="19">
        <v>2</v>
      </c>
      <c r="I19" s="29" t="s">
        <v>39</v>
      </c>
    </row>
    <row r="21" ht="13.5">
      <c r="A21" s="18" t="s">
        <v>29</v>
      </c>
    </row>
    <row r="22" spans="2:4" ht="13.5">
      <c r="B22" s="257" t="s">
        <v>107</v>
      </c>
      <c r="C22" s="257"/>
      <c r="D22" s="257"/>
    </row>
    <row r="23" spans="2:9" ht="14.25" customHeight="1">
      <c r="B23" s="264"/>
      <c r="C23" s="265"/>
      <c r="D23" s="266"/>
      <c r="H23" s="19">
        <v>1</v>
      </c>
      <c r="I23" s="29" t="s">
        <v>7</v>
      </c>
    </row>
    <row r="24" spans="2:4" ht="13.5" customHeight="1">
      <c r="B24" s="267"/>
      <c r="C24" s="268"/>
      <c r="D24" s="269"/>
    </row>
    <row r="25" spans="2:9" ht="14.25" customHeight="1">
      <c r="B25" s="270"/>
      <c r="C25" s="271"/>
      <c r="D25" s="272"/>
      <c r="H25" s="19">
        <v>2</v>
      </c>
      <c r="I25" s="29" t="s">
        <v>40</v>
      </c>
    </row>
    <row r="27" ht="14.25" customHeight="1">
      <c r="AN27" s="29" t="str">
        <f>IF(AND(B17=1,B23=1),"A",IF(AND(B17=1,B23=2),"B",IF(AND(B17=2,B23=1),"C",IF(AND(B17=2,B23=2),"D","?"))))</f>
        <v>?</v>
      </c>
    </row>
    <row r="28" spans="1:42" ht="21" customHeight="1">
      <c r="A28" s="14" t="s">
        <v>31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</row>
    <row r="30" ht="13.5">
      <c r="C30" s="29" t="s">
        <v>132</v>
      </c>
    </row>
    <row r="31" spans="4:60" ht="13.5" customHeight="1">
      <c r="D31" s="165" t="s">
        <v>8</v>
      </c>
      <c r="E31" s="165"/>
      <c r="F31" s="165"/>
      <c r="G31" s="165"/>
      <c r="H31" s="165"/>
      <c r="I31" s="165"/>
      <c r="K31" s="249"/>
      <c r="L31" s="250"/>
      <c r="M31" s="251"/>
      <c r="N31" s="192" t="s">
        <v>106</v>
      </c>
      <c r="O31" s="219"/>
      <c r="P31" s="220"/>
      <c r="Q31" s="220"/>
      <c r="R31" s="221"/>
      <c r="BH31" s="29">
        <f>IF(LEN(WIDECHAR(O31))=1,"000"&amp;ASC(O31),IF(LEN(WIDECHAR(O31))=2,"00"&amp;ASC(O31),IF(LEN(WIDECHAR(O31))=3,"0"&amp;ASC(O31),O31)))</f>
        <v>0</v>
      </c>
    </row>
    <row r="32" spans="4:18" ht="13.5">
      <c r="D32" s="165"/>
      <c r="E32" s="165"/>
      <c r="F32" s="165"/>
      <c r="G32" s="165"/>
      <c r="H32" s="165"/>
      <c r="I32" s="165"/>
      <c r="K32" s="252"/>
      <c r="L32" s="253"/>
      <c r="M32" s="254"/>
      <c r="N32" s="192"/>
      <c r="O32" s="222"/>
      <c r="P32" s="223"/>
      <c r="Q32" s="223"/>
      <c r="R32" s="224"/>
    </row>
    <row r="33" spans="4:18" ht="13.5">
      <c r="D33" s="92"/>
      <c r="E33" s="92"/>
      <c r="F33" s="92"/>
      <c r="G33" s="92"/>
      <c r="H33" s="92"/>
      <c r="I33" s="92"/>
      <c r="K33" s="89"/>
      <c r="L33" s="89"/>
      <c r="M33" s="89"/>
      <c r="N33" s="94"/>
      <c r="O33" s="89"/>
      <c r="P33" s="89"/>
      <c r="Q33" s="89"/>
      <c r="R33" s="89"/>
    </row>
    <row r="34" spans="4:40" ht="13.5" customHeight="1">
      <c r="D34" s="165" t="s">
        <v>9</v>
      </c>
      <c r="E34" s="165"/>
      <c r="F34" s="165"/>
      <c r="G34" s="165"/>
      <c r="H34" s="165"/>
      <c r="I34" s="165"/>
      <c r="K34" s="205"/>
      <c r="L34" s="206"/>
      <c r="M34" s="206"/>
      <c r="N34" s="206"/>
      <c r="O34" s="206"/>
      <c r="P34" s="206"/>
      <c r="Q34" s="206"/>
      <c r="R34" s="206"/>
      <c r="S34" s="206"/>
      <c r="T34" s="206"/>
      <c r="U34" s="206"/>
      <c r="V34" s="206"/>
      <c r="W34" s="206"/>
      <c r="X34" s="206"/>
      <c r="Y34" s="206"/>
      <c r="Z34" s="206"/>
      <c r="AA34" s="206"/>
      <c r="AB34" s="206"/>
      <c r="AC34" s="206"/>
      <c r="AD34" s="206"/>
      <c r="AE34" s="206"/>
      <c r="AF34" s="206"/>
      <c r="AG34" s="206"/>
      <c r="AH34" s="206"/>
      <c r="AI34" s="206"/>
      <c r="AJ34" s="206"/>
      <c r="AK34" s="206"/>
      <c r="AL34" s="206"/>
      <c r="AM34" s="206"/>
      <c r="AN34" s="207"/>
    </row>
    <row r="35" spans="4:40" ht="13.5">
      <c r="D35" s="165"/>
      <c r="E35" s="165"/>
      <c r="F35" s="165"/>
      <c r="G35" s="165"/>
      <c r="H35" s="165"/>
      <c r="I35" s="165"/>
      <c r="K35" s="208"/>
      <c r="L35" s="209"/>
      <c r="M35" s="209"/>
      <c r="N35" s="209"/>
      <c r="O35" s="209"/>
      <c r="P35" s="209"/>
      <c r="Q35" s="209"/>
      <c r="R35" s="209"/>
      <c r="S35" s="209"/>
      <c r="T35" s="209"/>
      <c r="U35" s="209"/>
      <c r="V35" s="209"/>
      <c r="W35" s="209"/>
      <c r="X35" s="209"/>
      <c r="Y35" s="209"/>
      <c r="Z35" s="209"/>
      <c r="AA35" s="209"/>
      <c r="AB35" s="209"/>
      <c r="AC35" s="209"/>
      <c r="AD35" s="209"/>
      <c r="AE35" s="209"/>
      <c r="AF35" s="209"/>
      <c r="AG35" s="209"/>
      <c r="AH35" s="209"/>
      <c r="AI35" s="209"/>
      <c r="AJ35" s="209"/>
      <c r="AK35" s="209"/>
      <c r="AL35" s="209"/>
      <c r="AM35" s="209"/>
      <c r="AN35" s="210"/>
    </row>
    <row r="37" spans="4:40" ht="13.5">
      <c r="D37" s="218" t="s">
        <v>133</v>
      </c>
      <c r="E37" s="218"/>
      <c r="F37" s="218"/>
      <c r="G37" s="218"/>
      <c r="H37" s="218"/>
      <c r="I37" s="218"/>
      <c r="K37" s="205"/>
      <c r="L37" s="206"/>
      <c r="M37" s="206"/>
      <c r="N37" s="206"/>
      <c r="O37" s="206"/>
      <c r="P37" s="206"/>
      <c r="Q37" s="206"/>
      <c r="R37" s="206"/>
      <c r="S37" s="206"/>
      <c r="T37" s="206"/>
      <c r="U37" s="206"/>
      <c r="V37" s="206"/>
      <c r="W37" s="206"/>
      <c r="X37" s="206"/>
      <c r="Y37" s="206"/>
      <c r="Z37" s="206"/>
      <c r="AA37" s="206"/>
      <c r="AB37" s="206"/>
      <c r="AC37" s="206"/>
      <c r="AD37" s="206"/>
      <c r="AE37" s="206"/>
      <c r="AF37" s="206"/>
      <c r="AG37" s="206"/>
      <c r="AH37" s="206"/>
      <c r="AI37" s="206"/>
      <c r="AJ37" s="206"/>
      <c r="AK37" s="206"/>
      <c r="AL37" s="206"/>
      <c r="AM37" s="206"/>
      <c r="AN37" s="207"/>
    </row>
    <row r="38" spans="4:40" ht="13.5">
      <c r="D38" s="218"/>
      <c r="E38" s="218"/>
      <c r="F38" s="218"/>
      <c r="G38" s="218"/>
      <c r="H38" s="218"/>
      <c r="I38" s="218"/>
      <c r="K38" s="208"/>
      <c r="L38" s="209"/>
      <c r="M38" s="209"/>
      <c r="N38" s="209"/>
      <c r="O38" s="209"/>
      <c r="P38" s="209"/>
      <c r="Q38" s="209"/>
      <c r="R38" s="209"/>
      <c r="S38" s="209"/>
      <c r="T38" s="209"/>
      <c r="U38" s="209"/>
      <c r="V38" s="209"/>
      <c r="W38" s="209"/>
      <c r="X38" s="209"/>
      <c r="Y38" s="209"/>
      <c r="Z38" s="209"/>
      <c r="AA38" s="209"/>
      <c r="AB38" s="209"/>
      <c r="AC38" s="209"/>
      <c r="AD38" s="209"/>
      <c r="AE38" s="209"/>
      <c r="AF38" s="209"/>
      <c r="AG38" s="209"/>
      <c r="AH38" s="209"/>
      <c r="AI38" s="209"/>
      <c r="AJ38" s="209"/>
      <c r="AK38" s="209"/>
      <c r="AL38" s="209"/>
      <c r="AM38" s="209"/>
      <c r="AN38" s="210"/>
    </row>
    <row r="40" spans="4:40" ht="13.5">
      <c r="D40" s="218" t="s">
        <v>134</v>
      </c>
      <c r="E40" s="218"/>
      <c r="F40" s="218"/>
      <c r="G40" s="218"/>
      <c r="H40" s="218"/>
      <c r="I40" s="218"/>
      <c r="K40" s="205"/>
      <c r="L40" s="206"/>
      <c r="M40" s="206"/>
      <c r="N40" s="206"/>
      <c r="O40" s="206"/>
      <c r="P40" s="206"/>
      <c r="Q40" s="206"/>
      <c r="R40" s="206"/>
      <c r="S40" s="206"/>
      <c r="T40" s="206"/>
      <c r="U40" s="206"/>
      <c r="V40" s="206"/>
      <c r="W40" s="206"/>
      <c r="X40" s="206"/>
      <c r="Y40" s="206"/>
      <c r="Z40" s="206"/>
      <c r="AA40" s="206"/>
      <c r="AB40" s="206"/>
      <c r="AC40" s="206"/>
      <c r="AD40" s="206"/>
      <c r="AE40" s="206"/>
      <c r="AF40" s="206"/>
      <c r="AG40" s="206"/>
      <c r="AH40" s="206"/>
      <c r="AI40" s="206"/>
      <c r="AJ40" s="206"/>
      <c r="AK40" s="206"/>
      <c r="AL40" s="206"/>
      <c r="AM40" s="206"/>
      <c r="AN40" s="207"/>
    </row>
    <row r="41" spans="4:40" ht="13.5">
      <c r="D41" s="218"/>
      <c r="E41" s="218"/>
      <c r="F41" s="218"/>
      <c r="G41" s="218"/>
      <c r="H41" s="218"/>
      <c r="I41" s="218"/>
      <c r="K41" s="208"/>
      <c r="L41" s="209"/>
      <c r="M41" s="209"/>
      <c r="N41" s="209"/>
      <c r="O41" s="209"/>
      <c r="P41" s="209"/>
      <c r="Q41" s="209"/>
      <c r="R41" s="209"/>
      <c r="S41" s="209"/>
      <c r="T41" s="209"/>
      <c r="U41" s="209"/>
      <c r="V41" s="209"/>
      <c r="W41" s="209"/>
      <c r="X41" s="209"/>
      <c r="Y41" s="209"/>
      <c r="Z41" s="209"/>
      <c r="AA41" s="209"/>
      <c r="AB41" s="209"/>
      <c r="AC41" s="209"/>
      <c r="AD41" s="209"/>
      <c r="AE41" s="209"/>
      <c r="AF41" s="209"/>
      <c r="AG41" s="209"/>
      <c r="AH41" s="209"/>
      <c r="AI41" s="209"/>
      <c r="AJ41" s="209"/>
      <c r="AK41" s="209"/>
      <c r="AL41" s="209"/>
      <c r="AM41" s="209"/>
      <c r="AN41" s="210"/>
    </row>
    <row r="43" spans="4:19" ht="13.5">
      <c r="D43" s="162" t="s">
        <v>10</v>
      </c>
      <c r="E43" s="162"/>
      <c r="F43" s="162"/>
      <c r="G43" s="162"/>
      <c r="H43" s="162"/>
      <c r="I43" s="162"/>
      <c r="K43" s="183"/>
      <c r="L43" s="184"/>
      <c r="M43" s="184"/>
      <c r="N43" s="184"/>
      <c r="O43" s="184"/>
      <c r="P43" s="184"/>
      <c r="Q43" s="185"/>
      <c r="S43" s="29" t="s">
        <v>12</v>
      </c>
    </row>
    <row r="44" spans="4:20" ht="13.5">
      <c r="D44" s="162" t="s">
        <v>11</v>
      </c>
      <c r="E44" s="162"/>
      <c r="F44" s="162"/>
      <c r="G44" s="162"/>
      <c r="H44" s="162"/>
      <c r="I44" s="162"/>
      <c r="K44" s="186"/>
      <c r="L44" s="187"/>
      <c r="M44" s="187"/>
      <c r="N44" s="187"/>
      <c r="O44" s="187"/>
      <c r="P44" s="187"/>
      <c r="Q44" s="188"/>
      <c r="T44" s="29" t="s">
        <v>13</v>
      </c>
    </row>
    <row r="46" spans="4:28" ht="13.5">
      <c r="D46" s="162" t="s">
        <v>10</v>
      </c>
      <c r="E46" s="162"/>
      <c r="F46" s="162"/>
      <c r="G46" s="162"/>
      <c r="H46" s="162"/>
      <c r="I46" s="162"/>
      <c r="K46" s="162" t="s">
        <v>15</v>
      </c>
      <c r="L46" s="163"/>
      <c r="M46" s="183"/>
      <c r="N46" s="184"/>
      <c r="O46" s="184"/>
      <c r="P46" s="184"/>
      <c r="Q46" s="184"/>
      <c r="R46" s="184"/>
      <c r="S46" s="185"/>
      <c r="T46" s="190" t="s">
        <v>16</v>
      </c>
      <c r="U46" s="163"/>
      <c r="V46" s="183"/>
      <c r="W46" s="184"/>
      <c r="X46" s="184"/>
      <c r="Y46" s="184"/>
      <c r="Z46" s="184"/>
      <c r="AA46" s="184"/>
      <c r="AB46" s="185"/>
    </row>
    <row r="47" spans="4:28" ht="13.5">
      <c r="D47" s="162" t="s">
        <v>14</v>
      </c>
      <c r="E47" s="162"/>
      <c r="F47" s="162"/>
      <c r="G47" s="162"/>
      <c r="H47" s="162"/>
      <c r="I47" s="162"/>
      <c r="K47" s="162"/>
      <c r="L47" s="163"/>
      <c r="M47" s="186"/>
      <c r="N47" s="187"/>
      <c r="O47" s="187"/>
      <c r="P47" s="187"/>
      <c r="Q47" s="187"/>
      <c r="R47" s="187"/>
      <c r="S47" s="188"/>
      <c r="T47" s="190"/>
      <c r="U47" s="163"/>
      <c r="V47" s="186"/>
      <c r="W47" s="187"/>
      <c r="X47" s="187"/>
      <c r="Y47" s="187"/>
      <c r="Z47" s="187"/>
      <c r="AA47" s="187"/>
      <c r="AB47" s="188"/>
    </row>
    <row r="50" spans="1:42" ht="21" customHeight="1">
      <c r="A50" s="14" t="s">
        <v>78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</row>
    <row r="51" spans="44:48" ht="13.5">
      <c r="AR51" s="93"/>
      <c r="AS51" s="93"/>
      <c r="AT51" s="93"/>
      <c r="AU51" s="93"/>
      <c r="AV51" s="93"/>
    </row>
    <row r="52" spans="2:60" ht="13.5" customHeight="1">
      <c r="B52" s="162"/>
      <c r="C52" s="162"/>
      <c r="D52" s="165" t="s">
        <v>111</v>
      </c>
      <c r="E52" s="165"/>
      <c r="F52" s="165"/>
      <c r="G52" s="165"/>
      <c r="H52" s="165"/>
      <c r="I52" s="165"/>
      <c r="J52" s="86"/>
      <c r="K52" s="143"/>
      <c r="L52" s="144"/>
      <c r="M52" s="166" t="s">
        <v>82</v>
      </c>
      <c r="N52" s="143"/>
      <c r="O52" s="144"/>
      <c r="P52" s="151" t="s">
        <v>83</v>
      </c>
      <c r="R52" s="155"/>
      <c r="S52" s="156"/>
      <c r="U52" s="143"/>
      <c r="V52" s="144"/>
      <c r="W52" s="159" t="s">
        <v>84</v>
      </c>
      <c r="X52" s="143"/>
      <c r="Y52" s="144"/>
      <c r="Z52" s="151" t="s">
        <v>94</v>
      </c>
      <c r="AA52" s="152"/>
      <c r="AB52" s="155"/>
      <c r="AC52" s="156"/>
      <c r="AE52" s="143"/>
      <c r="AF52" s="144"/>
      <c r="AG52" s="159" t="s">
        <v>84</v>
      </c>
      <c r="AH52" s="143"/>
      <c r="AI52" s="144"/>
      <c r="AJ52" s="151" t="s">
        <v>85</v>
      </c>
      <c r="AK52" s="93"/>
      <c r="AL52" s="171"/>
      <c r="AM52" s="172"/>
      <c r="AN52" s="140" t="s">
        <v>93</v>
      </c>
      <c r="AO52" s="141"/>
      <c r="AP52" s="141"/>
      <c r="AQ52" s="93"/>
      <c r="AR52" s="93"/>
      <c r="AS52" s="93"/>
      <c r="AT52" s="93"/>
      <c r="AU52" s="93"/>
      <c r="AV52" s="93"/>
      <c r="BH52" s="29">
        <f>IF(LEN(WIDECHAR(O52))=1,"000"&amp;ASC(O52),IF(LEN(WIDECHAR(O52))=2,"00"&amp;ASC(O52),IF(LEN(WIDECHAR(O52))=3,"0"&amp;ASC(O52),O52)))</f>
        <v>0</v>
      </c>
    </row>
    <row r="53" spans="1:48" ht="13.5">
      <c r="A53" s="29">
        <v>0</v>
      </c>
      <c r="B53" s="162"/>
      <c r="C53" s="162"/>
      <c r="D53" s="165"/>
      <c r="E53" s="165"/>
      <c r="F53" s="165"/>
      <c r="G53" s="165"/>
      <c r="H53" s="165"/>
      <c r="I53" s="165"/>
      <c r="J53" s="86"/>
      <c r="K53" s="145"/>
      <c r="L53" s="146"/>
      <c r="M53" s="166"/>
      <c r="N53" s="145"/>
      <c r="O53" s="146"/>
      <c r="P53" s="151"/>
      <c r="R53" s="157"/>
      <c r="S53" s="158"/>
      <c r="U53" s="145"/>
      <c r="V53" s="146"/>
      <c r="W53" s="159"/>
      <c r="X53" s="145"/>
      <c r="Y53" s="146"/>
      <c r="Z53" s="151"/>
      <c r="AA53" s="152"/>
      <c r="AB53" s="157"/>
      <c r="AC53" s="158"/>
      <c r="AE53" s="145"/>
      <c r="AF53" s="146"/>
      <c r="AG53" s="159"/>
      <c r="AH53" s="145"/>
      <c r="AI53" s="146"/>
      <c r="AJ53" s="151"/>
      <c r="AK53" s="93"/>
      <c r="AL53" s="173"/>
      <c r="AM53" s="174"/>
      <c r="AN53" s="140"/>
      <c r="AO53" s="141"/>
      <c r="AP53" s="141"/>
      <c r="AQ53" s="93"/>
      <c r="AR53" s="93"/>
      <c r="AS53" s="93"/>
      <c r="AT53" s="93"/>
      <c r="AU53" s="93"/>
      <c r="AV53" s="93"/>
    </row>
    <row r="54" spans="4:48" ht="13.5">
      <c r="D54" s="92"/>
      <c r="E54" s="92"/>
      <c r="F54" s="92"/>
      <c r="G54" s="92"/>
      <c r="H54" s="92"/>
      <c r="I54" s="92"/>
      <c r="K54" s="89"/>
      <c r="L54" s="89"/>
      <c r="M54" s="89"/>
      <c r="N54" s="94"/>
      <c r="O54" s="89"/>
      <c r="P54" s="89"/>
      <c r="Q54" s="89"/>
      <c r="R54" s="89"/>
      <c r="AR54" s="93"/>
      <c r="AS54" s="93"/>
      <c r="AT54" s="93"/>
      <c r="AU54" s="93"/>
      <c r="AV54" s="93"/>
    </row>
    <row r="55" spans="4:43" ht="13.5" customHeight="1">
      <c r="D55" s="165" t="s">
        <v>81</v>
      </c>
      <c r="E55" s="165"/>
      <c r="F55" s="165"/>
      <c r="G55" s="165"/>
      <c r="H55" s="165"/>
      <c r="I55" s="165"/>
      <c r="K55" s="175"/>
      <c r="L55" s="176"/>
      <c r="M55" s="176"/>
      <c r="N55" s="176"/>
      <c r="O55" s="176"/>
      <c r="P55" s="176"/>
      <c r="Q55" s="176"/>
      <c r="R55" s="176"/>
      <c r="S55" s="176"/>
      <c r="T55" s="176"/>
      <c r="U55" s="176"/>
      <c r="V55" s="177"/>
      <c r="W55" s="95"/>
      <c r="X55" s="95"/>
      <c r="Y55" s="95"/>
      <c r="Z55" s="95"/>
      <c r="AA55" s="95"/>
      <c r="AB55" s="95"/>
      <c r="AC55" s="95"/>
      <c r="AD55" s="95"/>
      <c r="AE55" s="95"/>
      <c r="AF55" s="95"/>
      <c r="AG55" s="95"/>
      <c r="AH55" s="95"/>
      <c r="AI55" s="95"/>
      <c r="AJ55" s="95"/>
      <c r="AK55" s="95"/>
      <c r="AL55" s="95"/>
      <c r="AM55" s="95"/>
      <c r="AN55" s="95"/>
      <c r="AO55" s="28"/>
      <c r="AP55" s="28"/>
      <c r="AQ55" s="28"/>
    </row>
    <row r="56" spans="4:43" ht="13.5">
      <c r="D56" s="165"/>
      <c r="E56" s="165"/>
      <c r="F56" s="165"/>
      <c r="G56" s="165"/>
      <c r="H56" s="165"/>
      <c r="I56" s="165"/>
      <c r="K56" s="178"/>
      <c r="L56" s="179"/>
      <c r="M56" s="179"/>
      <c r="N56" s="179"/>
      <c r="O56" s="179"/>
      <c r="P56" s="179"/>
      <c r="Q56" s="179"/>
      <c r="R56" s="179"/>
      <c r="S56" s="179"/>
      <c r="T56" s="179"/>
      <c r="U56" s="179"/>
      <c r="V56" s="180"/>
      <c r="W56" s="95"/>
      <c r="X56" s="95"/>
      <c r="Y56" s="95"/>
      <c r="Z56" s="95"/>
      <c r="AA56" s="95"/>
      <c r="AB56" s="95"/>
      <c r="AC56" s="95"/>
      <c r="AD56" s="95"/>
      <c r="AE56" s="95"/>
      <c r="AF56" s="95"/>
      <c r="AG56" s="95"/>
      <c r="AH56" s="95"/>
      <c r="AI56" s="95"/>
      <c r="AJ56" s="95"/>
      <c r="AK56" s="95"/>
      <c r="AL56" s="95"/>
      <c r="AM56" s="95"/>
      <c r="AN56" s="95"/>
      <c r="AO56" s="28"/>
      <c r="AP56" s="28"/>
      <c r="AQ56" s="28"/>
    </row>
    <row r="58" spans="1:60" ht="13.5" customHeight="1">
      <c r="A58" s="162" t="s">
        <v>136</v>
      </c>
      <c r="B58" s="162"/>
      <c r="C58" s="162"/>
      <c r="D58" s="162"/>
      <c r="E58" s="162"/>
      <c r="F58" s="162"/>
      <c r="G58" s="162"/>
      <c r="H58" s="162"/>
      <c r="I58" s="162"/>
      <c r="J58" s="162"/>
      <c r="K58" s="162"/>
      <c r="L58" s="162"/>
      <c r="M58" s="162"/>
      <c r="N58" s="162"/>
      <c r="O58" s="162"/>
      <c r="P58" s="162"/>
      <c r="Q58" s="162"/>
      <c r="R58" s="162"/>
      <c r="S58" s="162"/>
      <c r="T58" s="162"/>
      <c r="U58" s="162"/>
      <c r="V58" s="162"/>
      <c r="W58" s="163"/>
      <c r="X58" s="143"/>
      <c r="Y58" s="144"/>
      <c r="Z58" s="141" t="s">
        <v>120</v>
      </c>
      <c r="AA58" s="141"/>
      <c r="AB58" s="164"/>
      <c r="AC58" s="164"/>
      <c r="AD58" s="101"/>
      <c r="AE58" s="149"/>
      <c r="AF58" s="149"/>
      <c r="AG58" s="150"/>
      <c r="AH58" s="149"/>
      <c r="AI58" s="149"/>
      <c r="AJ58" s="141"/>
      <c r="AK58" s="101"/>
      <c r="AL58" s="142"/>
      <c r="AM58" s="142"/>
      <c r="AN58" s="141"/>
      <c r="AO58" s="141"/>
      <c r="AP58" s="141"/>
      <c r="AQ58" s="93"/>
      <c r="AR58" s="93"/>
      <c r="AS58" s="93"/>
      <c r="AT58" s="93"/>
      <c r="AU58" s="93"/>
      <c r="AV58" s="93"/>
      <c r="BH58" s="29">
        <f>IF(LEN(WIDECHAR(O58))=1,"000"&amp;ASC(O58),IF(LEN(WIDECHAR(O58))=2,"00"&amp;ASC(O58),IF(LEN(WIDECHAR(O58))=3,"0"&amp;ASC(O58),O58)))</f>
        <v>0</v>
      </c>
    </row>
    <row r="59" spans="1:48" ht="13.5">
      <c r="A59" s="162"/>
      <c r="B59" s="162"/>
      <c r="C59" s="162"/>
      <c r="D59" s="162"/>
      <c r="E59" s="162"/>
      <c r="F59" s="162"/>
      <c r="G59" s="162"/>
      <c r="H59" s="162"/>
      <c r="I59" s="162"/>
      <c r="J59" s="162"/>
      <c r="K59" s="162"/>
      <c r="L59" s="162"/>
      <c r="M59" s="162"/>
      <c r="N59" s="162"/>
      <c r="O59" s="162"/>
      <c r="P59" s="162"/>
      <c r="Q59" s="162"/>
      <c r="R59" s="162"/>
      <c r="S59" s="162"/>
      <c r="T59" s="162"/>
      <c r="U59" s="162"/>
      <c r="V59" s="162"/>
      <c r="W59" s="163"/>
      <c r="X59" s="145"/>
      <c r="Y59" s="146"/>
      <c r="Z59" s="141"/>
      <c r="AA59" s="141"/>
      <c r="AB59" s="164"/>
      <c r="AC59" s="164"/>
      <c r="AD59" s="101"/>
      <c r="AE59" s="149"/>
      <c r="AF59" s="149"/>
      <c r="AG59" s="150"/>
      <c r="AH59" s="149"/>
      <c r="AI59" s="149"/>
      <c r="AJ59" s="141"/>
      <c r="AK59" s="101"/>
      <c r="AL59" s="142"/>
      <c r="AM59" s="142"/>
      <c r="AN59" s="141"/>
      <c r="AO59" s="141"/>
      <c r="AP59" s="141"/>
      <c r="AQ59" s="93"/>
      <c r="AR59" s="93"/>
      <c r="AS59" s="93"/>
      <c r="AT59" s="93"/>
      <c r="AU59" s="93"/>
      <c r="AV59" s="93"/>
    </row>
    <row r="60" spans="4:48" ht="13.5">
      <c r="D60" s="92"/>
      <c r="E60" s="92"/>
      <c r="F60" s="92"/>
      <c r="G60" s="92"/>
      <c r="H60" s="92"/>
      <c r="I60" s="92"/>
      <c r="K60" s="115"/>
      <c r="L60" s="115"/>
      <c r="M60" s="115"/>
      <c r="N60" s="115"/>
      <c r="O60" s="115"/>
      <c r="P60" s="115"/>
      <c r="Q60" s="115"/>
      <c r="R60" s="115"/>
      <c r="S60" s="101"/>
      <c r="T60" s="101"/>
      <c r="U60" s="101"/>
      <c r="V60" s="101"/>
      <c r="W60" s="101"/>
      <c r="X60" s="101"/>
      <c r="Y60" s="101"/>
      <c r="Z60" s="101"/>
      <c r="AA60" s="101"/>
      <c r="AB60" s="101"/>
      <c r="AC60" s="101"/>
      <c r="AD60" s="101"/>
      <c r="AE60" s="101"/>
      <c r="AF60" s="101"/>
      <c r="AG60" s="101"/>
      <c r="AH60" s="101"/>
      <c r="AI60" s="101"/>
      <c r="AJ60" s="101"/>
      <c r="AK60" s="101"/>
      <c r="AL60" s="101"/>
      <c r="AM60" s="101"/>
      <c r="AN60" s="101"/>
      <c r="AO60" s="101"/>
      <c r="AP60" s="101"/>
      <c r="AR60" s="93"/>
      <c r="AS60" s="93"/>
      <c r="AT60" s="93"/>
      <c r="AU60" s="93"/>
      <c r="AV60" s="93"/>
    </row>
    <row r="61" spans="1:43" ht="13.5" customHeight="1">
      <c r="A61" s="162" t="s">
        <v>135</v>
      </c>
      <c r="B61" s="162"/>
      <c r="C61" s="162"/>
      <c r="D61" s="162"/>
      <c r="E61" s="162"/>
      <c r="F61" s="162"/>
      <c r="G61" s="162"/>
      <c r="H61" s="162"/>
      <c r="I61" s="162"/>
      <c r="J61" s="162"/>
      <c r="K61" s="162"/>
      <c r="L61" s="162"/>
      <c r="M61" s="162"/>
      <c r="N61" s="162"/>
      <c r="O61" s="162"/>
      <c r="P61" s="162"/>
      <c r="Q61" s="162"/>
      <c r="R61" s="162"/>
      <c r="S61" s="162"/>
      <c r="T61" s="162"/>
      <c r="U61" s="162"/>
      <c r="V61" s="162"/>
      <c r="W61" s="163"/>
      <c r="X61" s="167"/>
      <c r="Y61" s="168"/>
      <c r="Z61" s="161" t="s">
        <v>120</v>
      </c>
      <c r="AA61" s="116"/>
      <c r="AB61" s="147" t="s">
        <v>122</v>
      </c>
      <c r="AC61" s="147"/>
      <c r="AD61" s="147"/>
      <c r="AE61" s="147"/>
      <c r="AF61" s="147"/>
      <c r="AG61" s="147"/>
      <c r="AH61" s="147"/>
      <c r="AI61" s="147"/>
      <c r="AJ61" s="147"/>
      <c r="AK61" s="147"/>
      <c r="AL61" s="147"/>
      <c r="AM61" s="147"/>
      <c r="AN61" s="134"/>
      <c r="AO61" s="135"/>
      <c r="AP61" s="148" t="s">
        <v>120</v>
      </c>
      <c r="AQ61" s="28"/>
    </row>
    <row r="62" spans="1:43" ht="13.5">
      <c r="A62" s="162"/>
      <c r="B62" s="162"/>
      <c r="C62" s="162"/>
      <c r="D62" s="162"/>
      <c r="E62" s="162"/>
      <c r="F62" s="162"/>
      <c r="G62" s="162"/>
      <c r="H62" s="162"/>
      <c r="I62" s="162"/>
      <c r="J62" s="162"/>
      <c r="K62" s="162"/>
      <c r="L62" s="162"/>
      <c r="M62" s="162"/>
      <c r="N62" s="162"/>
      <c r="O62" s="162"/>
      <c r="P62" s="162"/>
      <c r="Q62" s="162"/>
      <c r="R62" s="162"/>
      <c r="S62" s="162"/>
      <c r="T62" s="162"/>
      <c r="U62" s="162"/>
      <c r="V62" s="162"/>
      <c r="W62" s="163"/>
      <c r="X62" s="169"/>
      <c r="Y62" s="170"/>
      <c r="Z62" s="161"/>
      <c r="AA62" s="116"/>
      <c r="AB62" s="147"/>
      <c r="AC62" s="147"/>
      <c r="AD62" s="147"/>
      <c r="AE62" s="147"/>
      <c r="AF62" s="147"/>
      <c r="AG62" s="147"/>
      <c r="AH62" s="147"/>
      <c r="AI62" s="147"/>
      <c r="AJ62" s="147"/>
      <c r="AK62" s="147"/>
      <c r="AL62" s="147"/>
      <c r="AM62" s="147"/>
      <c r="AN62" s="136"/>
      <c r="AO62" s="137"/>
      <c r="AP62" s="148"/>
      <c r="AQ62" s="28"/>
    </row>
    <row r="64" spans="2:60" ht="13.5" customHeight="1">
      <c r="B64" s="162"/>
      <c r="C64" s="162"/>
      <c r="D64" s="165" t="s">
        <v>112</v>
      </c>
      <c r="E64" s="165"/>
      <c r="F64" s="165"/>
      <c r="G64" s="165"/>
      <c r="H64" s="165"/>
      <c r="I64" s="165"/>
      <c r="K64" s="143"/>
      <c r="L64" s="144"/>
      <c r="M64" s="166" t="s">
        <v>82</v>
      </c>
      <c r="N64" s="143"/>
      <c r="O64" s="144"/>
      <c r="P64" s="151" t="s">
        <v>83</v>
      </c>
      <c r="R64" s="155"/>
      <c r="S64" s="156"/>
      <c r="U64" s="143"/>
      <c r="V64" s="144"/>
      <c r="W64" s="159" t="s">
        <v>84</v>
      </c>
      <c r="X64" s="143"/>
      <c r="Y64" s="144"/>
      <c r="Z64" s="151" t="s">
        <v>94</v>
      </c>
      <c r="AA64" s="152"/>
      <c r="AB64" s="155"/>
      <c r="AC64" s="156"/>
      <c r="AE64" s="143"/>
      <c r="AF64" s="144"/>
      <c r="AG64" s="159" t="s">
        <v>84</v>
      </c>
      <c r="AH64" s="143"/>
      <c r="AI64" s="144"/>
      <c r="AJ64" s="151" t="s">
        <v>85</v>
      </c>
      <c r="AK64" s="93"/>
      <c r="AL64" s="171"/>
      <c r="AM64" s="172"/>
      <c r="AN64" s="140" t="s">
        <v>93</v>
      </c>
      <c r="AO64" s="141"/>
      <c r="AP64" s="141"/>
      <c r="AQ64" s="93"/>
      <c r="AR64" s="93"/>
      <c r="AS64" s="93"/>
      <c r="AT64" s="93"/>
      <c r="AU64" s="93"/>
      <c r="AV64" s="93"/>
      <c r="BH64" s="29">
        <f>IF(LEN(WIDECHAR(O64))=1,"000"&amp;ASC(O64),IF(LEN(WIDECHAR(O64))=2,"00"&amp;ASC(O64),IF(LEN(WIDECHAR(O64))=3,"0"&amp;ASC(O64),O64)))</f>
        <v>0</v>
      </c>
    </row>
    <row r="65" spans="2:48" ht="13.5">
      <c r="B65" s="162"/>
      <c r="C65" s="162"/>
      <c r="D65" s="165"/>
      <c r="E65" s="165"/>
      <c r="F65" s="165"/>
      <c r="G65" s="165"/>
      <c r="H65" s="165"/>
      <c r="I65" s="165"/>
      <c r="K65" s="145"/>
      <c r="L65" s="146"/>
      <c r="M65" s="166"/>
      <c r="N65" s="145"/>
      <c r="O65" s="146"/>
      <c r="P65" s="151"/>
      <c r="R65" s="157"/>
      <c r="S65" s="158"/>
      <c r="U65" s="145"/>
      <c r="V65" s="146"/>
      <c r="W65" s="159"/>
      <c r="X65" s="145"/>
      <c r="Y65" s="146"/>
      <c r="Z65" s="151"/>
      <c r="AA65" s="152"/>
      <c r="AB65" s="157"/>
      <c r="AC65" s="158"/>
      <c r="AE65" s="145"/>
      <c r="AF65" s="146"/>
      <c r="AG65" s="159"/>
      <c r="AH65" s="145"/>
      <c r="AI65" s="146"/>
      <c r="AJ65" s="151"/>
      <c r="AK65" s="93"/>
      <c r="AL65" s="173"/>
      <c r="AM65" s="174"/>
      <c r="AN65" s="140"/>
      <c r="AO65" s="141"/>
      <c r="AP65" s="141"/>
      <c r="AQ65" s="93"/>
      <c r="AR65" s="93"/>
      <c r="AS65" s="93"/>
      <c r="AT65" s="93"/>
      <c r="AU65" s="93"/>
      <c r="AV65" s="93"/>
    </row>
    <row r="66" spans="4:48" ht="13.5">
      <c r="D66" s="92"/>
      <c r="E66" s="92"/>
      <c r="F66" s="92"/>
      <c r="G66" s="92"/>
      <c r="H66" s="92"/>
      <c r="I66" s="92"/>
      <c r="K66" s="89"/>
      <c r="L66" s="89"/>
      <c r="M66" s="89"/>
      <c r="N66" s="94"/>
      <c r="O66" s="89"/>
      <c r="P66" s="89"/>
      <c r="Q66" s="89"/>
      <c r="R66" s="89"/>
      <c r="AR66" s="93"/>
      <c r="AS66" s="93"/>
      <c r="AT66" s="93"/>
      <c r="AU66" s="93"/>
      <c r="AV66" s="93"/>
    </row>
    <row r="67" spans="4:43" ht="13.5" customHeight="1">
      <c r="D67" s="165" t="s">
        <v>81</v>
      </c>
      <c r="E67" s="165"/>
      <c r="F67" s="165"/>
      <c r="G67" s="165"/>
      <c r="H67" s="165"/>
      <c r="I67" s="165"/>
      <c r="K67" s="175"/>
      <c r="L67" s="176"/>
      <c r="M67" s="176"/>
      <c r="N67" s="176"/>
      <c r="O67" s="176"/>
      <c r="P67" s="176"/>
      <c r="Q67" s="176"/>
      <c r="R67" s="176"/>
      <c r="S67" s="176"/>
      <c r="T67" s="176"/>
      <c r="U67" s="176"/>
      <c r="V67" s="177"/>
      <c r="W67" s="95"/>
      <c r="X67" s="95"/>
      <c r="Y67" s="95"/>
      <c r="Z67" s="95"/>
      <c r="AA67" s="95"/>
      <c r="AB67" s="95"/>
      <c r="AC67" s="95"/>
      <c r="AD67" s="95"/>
      <c r="AE67" s="95"/>
      <c r="AF67" s="95"/>
      <c r="AG67" s="95"/>
      <c r="AH67" s="95"/>
      <c r="AI67" s="95"/>
      <c r="AJ67" s="95"/>
      <c r="AK67" s="95"/>
      <c r="AL67" s="95"/>
      <c r="AM67" s="95"/>
      <c r="AN67" s="95"/>
      <c r="AO67" s="28"/>
      <c r="AP67" s="28"/>
      <c r="AQ67" s="28"/>
    </row>
    <row r="68" spans="4:43" ht="13.5">
      <c r="D68" s="165"/>
      <c r="E68" s="165"/>
      <c r="F68" s="165"/>
      <c r="G68" s="165"/>
      <c r="H68" s="165"/>
      <c r="I68" s="165"/>
      <c r="K68" s="178"/>
      <c r="L68" s="179"/>
      <c r="M68" s="179"/>
      <c r="N68" s="179"/>
      <c r="O68" s="179"/>
      <c r="P68" s="179"/>
      <c r="Q68" s="179"/>
      <c r="R68" s="179"/>
      <c r="S68" s="179"/>
      <c r="T68" s="179"/>
      <c r="U68" s="179"/>
      <c r="V68" s="180"/>
      <c r="W68" s="95"/>
      <c r="X68" s="95"/>
      <c r="Y68" s="95"/>
      <c r="Z68" s="95"/>
      <c r="AA68" s="95"/>
      <c r="AB68" s="95"/>
      <c r="AC68" s="95"/>
      <c r="AD68" s="95"/>
      <c r="AE68" s="95"/>
      <c r="AF68" s="95"/>
      <c r="AG68" s="95"/>
      <c r="AH68" s="95"/>
      <c r="AI68" s="95"/>
      <c r="AJ68" s="95"/>
      <c r="AK68" s="95"/>
      <c r="AL68" s="95"/>
      <c r="AM68" s="95"/>
      <c r="AN68" s="95"/>
      <c r="AO68" s="28"/>
      <c r="AP68" s="28"/>
      <c r="AQ68" s="28"/>
    </row>
    <row r="70" spans="1:60" ht="13.5" customHeight="1">
      <c r="A70" s="162" t="s">
        <v>137</v>
      </c>
      <c r="B70" s="162"/>
      <c r="C70" s="162"/>
      <c r="D70" s="162"/>
      <c r="E70" s="162"/>
      <c r="F70" s="162"/>
      <c r="G70" s="162"/>
      <c r="H70" s="162"/>
      <c r="I70" s="162"/>
      <c r="J70" s="162"/>
      <c r="K70" s="162"/>
      <c r="L70" s="162"/>
      <c r="M70" s="162"/>
      <c r="N70" s="162"/>
      <c r="O70" s="162"/>
      <c r="P70" s="162"/>
      <c r="Q70" s="162"/>
      <c r="R70" s="162"/>
      <c r="S70" s="162"/>
      <c r="T70" s="162"/>
      <c r="U70" s="162"/>
      <c r="V70" s="162"/>
      <c r="W70" s="163"/>
      <c r="X70" s="143"/>
      <c r="Y70" s="144"/>
      <c r="Z70" s="141" t="s">
        <v>120</v>
      </c>
      <c r="AA70" s="141"/>
      <c r="AB70" s="164"/>
      <c r="AC70" s="164"/>
      <c r="AD70" s="101"/>
      <c r="AE70" s="149"/>
      <c r="AF70" s="149"/>
      <c r="AG70" s="150"/>
      <c r="AH70" s="149"/>
      <c r="AI70" s="149"/>
      <c r="AJ70" s="141"/>
      <c r="AK70" s="101"/>
      <c r="AL70" s="142"/>
      <c r="AM70" s="142"/>
      <c r="AN70" s="141"/>
      <c r="AO70" s="141"/>
      <c r="AP70" s="141"/>
      <c r="AQ70" s="93"/>
      <c r="AR70" s="93"/>
      <c r="AS70" s="93"/>
      <c r="AT70" s="93"/>
      <c r="AU70" s="93"/>
      <c r="AV70" s="93"/>
      <c r="BH70" s="29">
        <f>IF(LEN(WIDECHAR(O70))=1,"000"&amp;ASC(O70),IF(LEN(WIDECHAR(O70))=2,"00"&amp;ASC(O70),IF(LEN(WIDECHAR(O70))=3,"0"&amp;ASC(O70),O70)))</f>
        <v>0</v>
      </c>
    </row>
    <row r="71" spans="1:48" ht="13.5">
      <c r="A71" s="162"/>
      <c r="B71" s="162"/>
      <c r="C71" s="162"/>
      <c r="D71" s="162"/>
      <c r="E71" s="162"/>
      <c r="F71" s="162"/>
      <c r="G71" s="162"/>
      <c r="H71" s="162"/>
      <c r="I71" s="162"/>
      <c r="J71" s="162"/>
      <c r="K71" s="162"/>
      <c r="L71" s="162"/>
      <c r="M71" s="162"/>
      <c r="N71" s="162"/>
      <c r="O71" s="162"/>
      <c r="P71" s="162"/>
      <c r="Q71" s="162"/>
      <c r="R71" s="162"/>
      <c r="S71" s="162"/>
      <c r="T71" s="162"/>
      <c r="U71" s="162"/>
      <c r="V71" s="162"/>
      <c r="W71" s="163"/>
      <c r="X71" s="145"/>
      <c r="Y71" s="146"/>
      <c r="Z71" s="141"/>
      <c r="AA71" s="141"/>
      <c r="AB71" s="164"/>
      <c r="AC71" s="164"/>
      <c r="AD71" s="101"/>
      <c r="AE71" s="149"/>
      <c r="AF71" s="149"/>
      <c r="AG71" s="150"/>
      <c r="AH71" s="149"/>
      <c r="AI71" s="149"/>
      <c r="AJ71" s="141"/>
      <c r="AK71" s="101"/>
      <c r="AL71" s="142"/>
      <c r="AM71" s="142"/>
      <c r="AN71" s="141"/>
      <c r="AO71" s="141"/>
      <c r="AP71" s="141"/>
      <c r="AQ71" s="93"/>
      <c r="AR71" s="93"/>
      <c r="AS71" s="93"/>
      <c r="AT71" s="93"/>
      <c r="AU71" s="93"/>
      <c r="AV71" s="93"/>
    </row>
    <row r="72" spans="4:48" ht="13.5">
      <c r="D72" s="100"/>
      <c r="E72" s="100"/>
      <c r="F72" s="100"/>
      <c r="G72" s="100"/>
      <c r="H72" s="100"/>
      <c r="I72" s="100"/>
      <c r="K72" s="115"/>
      <c r="L72" s="115"/>
      <c r="M72" s="115"/>
      <c r="N72" s="115"/>
      <c r="O72" s="115"/>
      <c r="P72" s="115"/>
      <c r="Q72" s="115"/>
      <c r="R72" s="115"/>
      <c r="S72" s="101"/>
      <c r="T72" s="101"/>
      <c r="U72" s="101"/>
      <c r="V72" s="101"/>
      <c r="W72" s="101"/>
      <c r="X72" s="101"/>
      <c r="Y72" s="101"/>
      <c r="Z72" s="101"/>
      <c r="AA72" s="101"/>
      <c r="AB72" s="101"/>
      <c r="AC72" s="101"/>
      <c r="AD72" s="101"/>
      <c r="AE72" s="101"/>
      <c r="AF72" s="101"/>
      <c r="AG72" s="101"/>
      <c r="AH72" s="101"/>
      <c r="AI72" s="101"/>
      <c r="AJ72" s="101"/>
      <c r="AK72" s="101"/>
      <c r="AR72" s="93"/>
      <c r="AS72" s="93"/>
      <c r="AT72" s="93"/>
      <c r="AU72" s="93"/>
      <c r="AV72" s="93"/>
    </row>
    <row r="73" spans="1:43" ht="13.5" customHeight="1">
      <c r="A73" s="162" t="s">
        <v>138</v>
      </c>
      <c r="B73" s="162"/>
      <c r="C73" s="162"/>
      <c r="D73" s="162"/>
      <c r="E73" s="162"/>
      <c r="F73" s="162"/>
      <c r="G73" s="162"/>
      <c r="H73" s="162"/>
      <c r="I73" s="162"/>
      <c r="J73" s="162"/>
      <c r="K73" s="162"/>
      <c r="L73" s="162"/>
      <c r="M73" s="162"/>
      <c r="N73" s="162"/>
      <c r="O73" s="162"/>
      <c r="P73" s="162"/>
      <c r="Q73" s="162"/>
      <c r="R73" s="162"/>
      <c r="S73" s="162"/>
      <c r="T73" s="162"/>
      <c r="U73" s="162"/>
      <c r="V73" s="162"/>
      <c r="W73" s="163"/>
      <c r="X73" s="167"/>
      <c r="Y73" s="168"/>
      <c r="Z73" s="161" t="s">
        <v>120</v>
      </c>
      <c r="AA73" s="116"/>
      <c r="AB73" s="147" t="s">
        <v>122</v>
      </c>
      <c r="AC73" s="147"/>
      <c r="AD73" s="147"/>
      <c r="AE73" s="147"/>
      <c r="AF73" s="147"/>
      <c r="AG73" s="147"/>
      <c r="AH73" s="147"/>
      <c r="AI73" s="147"/>
      <c r="AJ73" s="147"/>
      <c r="AK73" s="147"/>
      <c r="AL73" s="147"/>
      <c r="AM73" s="147"/>
      <c r="AN73" s="134"/>
      <c r="AO73" s="135"/>
      <c r="AP73" s="148" t="s">
        <v>120</v>
      </c>
      <c r="AQ73" s="121"/>
    </row>
    <row r="74" spans="1:43" ht="13.5">
      <c r="A74" s="162"/>
      <c r="B74" s="162"/>
      <c r="C74" s="162"/>
      <c r="D74" s="162"/>
      <c r="E74" s="162"/>
      <c r="F74" s="162"/>
      <c r="G74" s="162"/>
      <c r="H74" s="162"/>
      <c r="I74" s="162"/>
      <c r="J74" s="162"/>
      <c r="K74" s="162"/>
      <c r="L74" s="162"/>
      <c r="M74" s="162"/>
      <c r="N74" s="162"/>
      <c r="O74" s="162"/>
      <c r="P74" s="162"/>
      <c r="Q74" s="162"/>
      <c r="R74" s="162"/>
      <c r="S74" s="162"/>
      <c r="T74" s="162"/>
      <c r="U74" s="162"/>
      <c r="V74" s="162"/>
      <c r="W74" s="163"/>
      <c r="X74" s="169"/>
      <c r="Y74" s="170"/>
      <c r="Z74" s="161"/>
      <c r="AA74" s="116"/>
      <c r="AB74" s="147"/>
      <c r="AC74" s="147"/>
      <c r="AD74" s="147"/>
      <c r="AE74" s="147"/>
      <c r="AF74" s="147"/>
      <c r="AG74" s="147"/>
      <c r="AH74" s="147"/>
      <c r="AI74" s="147"/>
      <c r="AJ74" s="147"/>
      <c r="AK74" s="147"/>
      <c r="AL74" s="147"/>
      <c r="AM74" s="147"/>
      <c r="AN74" s="136"/>
      <c r="AO74" s="137"/>
      <c r="AP74" s="148"/>
      <c r="AQ74" s="121"/>
    </row>
    <row r="75" spans="4:43" ht="13.5">
      <c r="D75" s="138"/>
      <c r="E75" s="138"/>
      <c r="F75" s="138"/>
      <c r="G75" s="138"/>
      <c r="H75" s="138"/>
      <c r="I75" s="138"/>
      <c r="J75" s="101"/>
      <c r="K75" s="139"/>
      <c r="L75" s="139"/>
      <c r="M75" s="139"/>
      <c r="N75" s="139"/>
      <c r="O75" s="139"/>
      <c r="P75" s="139"/>
      <c r="Q75" s="139"/>
      <c r="R75" s="139"/>
      <c r="S75" s="139"/>
      <c r="T75" s="139"/>
      <c r="U75" s="139"/>
      <c r="V75" s="139"/>
      <c r="W75" s="95"/>
      <c r="X75" s="95"/>
      <c r="Y75" s="95"/>
      <c r="Z75" s="95"/>
      <c r="AA75" s="95"/>
      <c r="AB75" s="95"/>
      <c r="AC75" s="95"/>
      <c r="AD75" s="95"/>
      <c r="AE75" s="95"/>
      <c r="AF75" s="95"/>
      <c r="AG75" s="95"/>
      <c r="AH75" s="95"/>
      <c r="AI75" s="95"/>
      <c r="AJ75" s="95"/>
      <c r="AK75" s="95"/>
      <c r="AL75" s="95"/>
      <c r="AM75" s="95"/>
      <c r="AN75" s="95"/>
      <c r="AO75" s="101"/>
      <c r="AP75" s="101"/>
      <c r="AQ75" s="28"/>
    </row>
    <row r="77" spans="1:42" ht="17.25">
      <c r="A77" s="14" t="s">
        <v>79</v>
      </c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</row>
    <row r="79" spans="10:22" ht="13.5">
      <c r="J79" s="17" t="s">
        <v>108</v>
      </c>
      <c r="K79" s="239"/>
      <c r="L79" s="240"/>
      <c r="M79" s="240"/>
      <c r="N79" s="240"/>
      <c r="O79" s="240"/>
      <c r="P79" s="240"/>
      <c r="Q79" s="240"/>
      <c r="R79" s="240"/>
      <c r="S79" s="240"/>
      <c r="T79" s="240"/>
      <c r="U79" s="240"/>
      <c r="V79" s="241"/>
    </row>
    <row r="80" spans="4:42" ht="13.5" customHeight="1">
      <c r="D80" s="225" t="s">
        <v>19</v>
      </c>
      <c r="E80" s="225"/>
      <c r="F80" s="225"/>
      <c r="G80" s="225"/>
      <c r="H80" s="225"/>
      <c r="I80" s="225"/>
      <c r="K80" s="199"/>
      <c r="L80" s="200"/>
      <c r="M80" s="200"/>
      <c r="N80" s="200"/>
      <c r="O80" s="200"/>
      <c r="P80" s="200"/>
      <c r="Q80" s="200"/>
      <c r="R80" s="200"/>
      <c r="S80" s="200"/>
      <c r="T80" s="200"/>
      <c r="U80" s="200"/>
      <c r="V80" s="201"/>
      <c r="X80" s="242"/>
      <c r="Y80" s="243"/>
      <c r="Z80" s="243"/>
      <c r="AA80" s="243"/>
      <c r="AB80" s="243"/>
      <c r="AC80" s="244"/>
      <c r="AD80" s="197" t="s">
        <v>109</v>
      </c>
      <c r="AE80" s="198"/>
      <c r="AF80" s="238" t="s">
        <v>65</v>
      </c>
      <c r="AG80" s="238"/>
      <c r="AH80" s="238"/>
      <c r="AI80" s="238"/>
      <c r="AJ80" s="238"/>
      <c r="AK80" s="238"/>
      <c r="AL80" s="238"/>
      <c r="AM80" s="238"/>
      <c r="AN80" s="238"/>
      <c r="AO80" s="238"/>
      <c r="AP80" s="30"/>
    </row>
    <row r="81" spans="4:42" ht="13.5" customHeight="1">
      <c r="D81" s="225"/>
      <c r="E81" s="225"/>
      <c r="F81" s="225"/>
      <c r="G81" s="225"/>
      <c r="H81" s="225"/>
      <c r="I81" s="225"/>
      <c r="K81" s="202"/>
      <c r="L81" s="203"/>
      <c r="M81" s="203"/>
      <c r="N81" s="203"/>
      <c r="O81" s="203"/>
      <c r="P81" s="203"/>
      <c r="Q81" s="203"/>
      <c r="R81" s="203"/>
      <c r="S81" s="203"/>
      <c r="T81" s="203"/>
      <c r="U81" s="203"/>
      <c r="V81" s="204"/>
      <c r="X81" s="245"/>
      <c r="Y81" s="246"/>
      <c r="Z81" s="246"/>
      <c r="AA81" s="246"/>
      <c r="AB81" s="246"/>
      <c r="AC81" s="247"/>
      <c r="AD81" s="197"/>
      <c r="AE81" s="198"/>
      <c r="AF81" s="238"/>
      <c r="AG81" s="238"/>
      <c r="AH81" s="238"/>
      <c r="AI81" s="238"/>
      <c r="AJ81" s="238"/>
      <c r="AK81" s="238"/>
      <c r="AL81" s="238"/>
      <c r="AM81" s="238"/>
      <c r="AN81" s="238"/>
      <c r="AO81" s="238"/>
      <c r="AP81" s="30"/>
    </row>
    <row r="83" spans="10:22" ht="13.5">
      <c r="J83" s="17" t="s">
        <v>108</v>
      </c>
      <c r="K83" s="239"/>
      <c r="L83" s="240"/>
      <c r="M83" s="240"/>
      <c r="N83" s="240"/>
      <c r="O83" s="240"/>
      <c r="P83" s="240"/>
      <c r="Q83" s="240"/>
      <c r="R83" s="240"/>
      <c r="S83" s="240"/>
      <c r="T83" s="240"/>
      <c r="U83" s="240"/>
      <c r="V83" s="241"/>
    </row>
    <row r="84" spans="4:39" ht="13.5" customHeight="1">
      <c r="D84" s="165" t="s">
        <v>20</v>
      </c>
      <c r="E84" s="165"/>
      <c r="F84" s="165"/>
      <c r="G84" s="165"/>
      <c r="H84" s="165"/>
      <c r="I84" s="165"/>
      <c r="K84" s="199"/>
      <c r="L84" s="200"/>
      <c r="M84" s="200"/>
      <c r="N84" s="200"/>
      <c r="O84" s="200"/>
      <c r="P84" s="200"/>
      <c r="Q84" s="200"/>
      <c r="R84" s="200"/>
      <c r="S84" s="200"/>
      <c r="T84" s="200"/>
      <c r="U84" s="200"/>
      <c r="V84" s="201"/>
      <c r="X84" s="232"/>
      <c r="Y84" s="233"/>
      <c r="Z84" s="233"/>
      <c r="AA84" s="234"/>
      <c r="AB84" s="197" t="s">
        <v>109</v>
      </c>
      <c r="AC84" s="198"/>
      <c r="AD84" s="238" t="s">
        <v>66</v>
      </c>
      <c r="AE84" s="238"/>
      <c r="AF84" s="238"/>
      <c r="AG84" s="238"/>
      <c r="AH84" s="238"/>
      <c r="AI84" s="238"/>
      <c r="AJ84" s="238"/>
      <c r="AK84" s="238"/>
      <c r="AL84" s="238"/>
      <c r="AM84" s="238"/>
    </row>
    <row r="85" spans="4:39" ht="13.5" customHeight="1">
      <c r="D85" s="165"/>
      <c r="E85" s="165"/>
      <c r="F85" s="165"/>
      <c r="G85" s="165"/>
      <c r="H85" s="165"/>
      <c r="I85" s="165"/>
      <c r="K85" s="202"/>
      <c r="L85" s="203"/>
      <c r="M85" s="203"/>
      <c r="N85" s="203"/>
      <c r="O85" s="203"/>
      <c r="P85" s="203"/>
      <c r="Q85" s="203"/>
      <c r="R85" s="203"/>
      <c r="S85" s="203"/>
      <c r="T85" s="203"/>
      <c r="U85" s="203"/>
      <c r="V85" s="204"/>
      <c r="X85" s="235"/>
      <c r="Y85" s="236"/>
      <c r="Z85" s="236"/>
      <c r="AA85" s="237"/>
      <c r="AB85" s="197"/>
      <c r="AC85" s="198"/>
      <c r="AD85" s="238"/>
      <c r="AE85" s="238"/>
      <c r="AF85" s="238"/>
      <c r="AG85" s="238"/>
      <c r="AH85" s="238"/>
      <c r="AI85" s="238"/>
      <c r="AJ85" s="238"/>
      <c r="AK85" s="238"/>
      <c r="AL85" s="238"/>
      <c r="AM85" s="238"/>
    </row>
    <row r="87" spans="4:19" ht="13.5" customHeight="1">
      <c r="D87" s="165" t="s">
        <v>28</v>
      </c>
      <c r="E87" s="165"/>
      <c r="F87" s="165"/>
      <c r="G87" s="165"/>
      <c r="H87" s="165"/>
      <c r="I87" s="165"/>
      <c r="K87" s="226"/>
      <c r="L87" s="227"/>
      <c r="M87" s="227"/>
      <c r="N87" s="227"/>
      <c r="O87" s="227"/>
      <c r="P87" s="227"/>
      <c r="Q87" s="227"/>
      <c r="R87" s="227"/>
      <c r="S87" s="228"/>
    </row>
    <row r="88" spans="4:19" ht="13.5" customHeight="1">
      <c r="D88" s="165"/>
      <c r="E88" s="165"/>
      <c r="F88" s="165"/>
      <c r="G88" s="165"/>
      <c r="H88" s="165"/>
      <c r="I88" s="165"/>
      <c r="K88" s="229"/>
      <c r="L88" s="230"/>
      <c r="M88" s="230"/>
      <c r="N88" s="230"/>
      <c r="O88" s="230"/>
      <c r="P88" s="230"/>
      <c r="Q88" s="230"/>
      <c r="R88" s="230"/>
      <c r="S88" s="231"/>
    </row>
    <row r="89" spans="4:19" ht="13.5">
      <c r="D89" s="92"/>
      <c r="E89" s="92"/>
      <c r="F89" s="92"/>
      <c r="G89" s="92"/>
      <c r="H89" s="92"/>
      <c r="I89" s="92"/>
      <c r="K89" s="94"/>
      <c r="L89" s="94"/>
      <c r="M89" s="94"/>
      <c r="N89" s="94"/>
      <c r="O89" s="94"/>
      <c r="P89" s="94"/>
      <c r="Q89" s="94"/>
      <c r="R89" s="94"/>
      <c r="S89" s="94"/>
    </row>
    <row r="90" spans="4:24" ht="13.5" customHeight="1">
      <c r="D90" s="165" t="s">
        <v>32</v>
      </c>
      <c r="E90" s="165"/>
      <c r="F90" s="165"/>
      <c r="G90" s="165"/>
      <c r="H90" s="165"/>
      <c r="I90" s="165"/>
      <c r="K90" s="211"/>
      <c r="L90" s="212"/>
      <c r="M90" s="212"/>
      <c r="N90" s="212"/>
      <c r="O90" s="212"/>
      <c r="P90" s="212"/>
      <c r="Q90" s="212"/>
      <c r="R90" s="212"/>
      <c r="S90" s="213"/>
      <c r="T90" s="96"/>
      <c r="U90" s="97"/>
      <c r="V90" s="97"/>
      <c r="W90" s="97"/>
      <c r="X90" s="97"/>
    </row>
    <row r="91" spans="4:24" ht="13.5" customHeight="1">
      <c r="D91" s="165"/>
      <c r="E91" s="165"/>
      <c r="F91" s="165"/>
      <c r="G91" s="165"/>
      <c r="H91" s="165"/>
      <c r="I91" s="165"/>
      <c r="K91" s="214"/>
      <c r="L91" s="215"/>
      <c r="M91" s="215"/>
      <c r="N91" s="215"/>
      <c r="O91" s="215"/>
      <c r="P91" s="215"/>
      <c r="Q91" s="215"/>
      <c r="R91" s="215"/>
      <c r="S91" s="216"/>
      <c r="T91" s="96"/>
      <c r="U91" s="97"/>
      <c r="V91" s="97"/>
      <c r="W91" s="97"/>
      <c r="X91" s="97"/>
    </row>
    <row r="93" spans="4:40" ht="13.5">
      <c r="D93" s="181" t="s">
        <v>21</v>
      </c>
      <c r="E93" s="181"/>
      <c r="F93" s="181"/>
      <c r="G93" s="181"/>
      <c r="H93" s="181"/>
      <c r="I93" s="181"/>
      <c r="K93" s="205"/>
      <c r="L93" s="206"/>
      <c r="M93" s="206"/>
      <c r="N93" s="206"/>
      <c r="O93" s="206"/>
      <c r="P93" s="206"/>
      <c r="Q93" s="206"/>
      <c r="R93" s="206"/>
      <c r="S93" s="206"/>
      <c r="T93" s="206"/>
      <c r="U93" s="206"/>
      <c r="V93" s="206"/>
      <c r="W93" s="206"/>
      <c r="X93" s="206"/>
      <c r="Y93" s="206"/>
      <c r="Z93" s="206"/>
      <c r="AA93" s="206"/>
      <c r="AB93" s="206"/>
      <c r="AC93" s="206"/>
      <c r="AD93" s="206"/>
      <c r="AE93" s="206"/>
      <c r="AF93" s="206"/>
      <c r="AG93" s="206"/>
      <c r="AH93" s="206"/>
      <c r="AI93" s="206"/>
      <c r="AJ93" s="206"/>
      <c r="AK93" s="206"/>
      <c r="AL93" s="206"/>
      <c r="AM93" s="206"/>
      <c r="AN93" s="207"/>
    </row>
    <row r="94" spans="4:40" ht="13.5">
      <c r="D94" s="181"/>
      <c r="E94" s="181"/>
      <c r="F94" s="181"/>
      <c r="G94" s="181"/>
      <c r="H94" s="181"/>
      <c r="I94" s="181"/>
      <c r="K94" s="208"/>
      <c r="L94" s="209"/>
      <c r="M94" s="209"/>
      <c r="N94" s="209"/>
      <c r="O94" s="209"/>
      <c r="P94" s="209"/>
      <c r="Q94" s="209"/>
      <c r="R94" s="209"/>
      <c r="S94" s="209"/>
      <c r="T94" s="209"/>
      <c r="U94" s="209"/>
      <c r="V94" s="209"/>
      <c r="W94" s="209"/>
      <c r="X94" s="209"/>
      <c r="Y94" s="209"/>
      <c r="Z94" s="209"/>
      <c r="AA94" s="209"/>
      <c r="AB94" s="209"/>
      <c r="AC94" s="209"/>
      <c r="AD94" s="209"/>
      <c r="AE94" s="209"/>
      <c r="AF94" s="209"/>
      <c r="AG94" s="209"/>
      <c r="AH94" s="209"/>
      <c r="AI94" s="209"/>
      <c r="AJ94" s="209"/>
      <c r="AK94" s="209"/>
      <c r="AL94" s="209"/>
      <c r="AM94" s="209"/>
      <c r="AN94" s="210"/>
    </row>
    <row r="96" spans="4:40" ht="13.5">
      <c r="D96" s="182" t="s">
        <v>22</v>
      </c>
      <c r="E96" s="182"/>
      <c r="F96" s="182"/>
      <c r="G96" s="182"/>
      <c r="H96" s="182"/>
      <c r="I96" s="182"/>
      <c r="K96" s="205"/>
      <c r="L96" s="206"/>
      <c r="M96" s="206"/>
      <c r="N96" s="206"/>
      <c r="O96" s="206"/>
      <c r="P96" s="206"/>
      <c r="Q96" s="206"/>
      <c r="R96" s="206"/>
      <c r="S96" s="206"/>
      <c r="T96" s="206"/>
      <c r="U96" s="206"/>
      <c r="V96" s="206"/>
      <c r="W96" s="206"/>
      <c r="X96" s="206"/>
      <c r="Y96" s="206"/>
      <c r="Z96" s="206"/>
      <c r="AA96" s="206"/>
      <c r="AB96" s="206"/>
      <c r="AC96" s="206"/>
      <c r="AD96" s="206"/>
      <c r="AE96" s="206"/>
      <c r="AF96" s="206"/>
      <c r="AG96" s="206"/>
      <c r="AH96" s="206"/>
      <c r="AI96" s="206"/>
      <c r="AJ96" s="206"/>
      <c r="AK96" s="206"/>
      <c r="AL96" s="206"/>
      <c r="AM96" s="206"/>
      <c r="AN96" s="207"/>
    </row>
    <row r="97" spans="4:40" ht="13.5">
      <c r="D97" s="182"/>
      <c r="E97" s="182"/>
      <c r="F97" s="182"/>
      <c r="G97" s="182"/>
      <c r="H97" s="182"/>
      <c r="I97" s="182"/>
      <c r="K97" s="208"/>
      <c r="L97" s="209"/>
      <c r="M97" s="209"/>
      <c r="N97" s="209"/>
      <c r="O97" s="209"/>
      <c r="P97" s="209"/>
      <c r="Q97" s="209"/>
      <c r="R97" s="209"/>
      <c r="S97" s="209"/>
      <c r="T97" s="209"/>
      <c r="U97" s="209"/>
      <c r="V97" s="209"/>
      <c r="W97" s="209"/>
      <c r="X97" s="209"/>
      <c r="Y97" s="209"/>
      <c r="Z97" s="209"/>
      <c r="AA97" s="209"/>
      <c r="AB97" s="209"/>
      <c r="AC97" s="209"/>
      <c r="AD97" s="209"/>
      <c r="AE97" s="209"/>
      <c r="AF97" s="209"/>
      <c r="AG97" s="209"/>
      <c r="AH97" s="209"/>
      <c r="AI97" s="209"/>
      <c r="AJ97" s="209"/>
      <c r="AK97" s="209"/>
      <c r="AL97" s="209"/>
      <c r="AM97" s="209"/>
      <c r="AN97" s="210"/>
    </row>
    <row r="99" spans="1:42" ht="17.25">
      <c r="A99" s="14" t="s">
        <v>80</v>
      </c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</row>
    <row r="101" spans="3:40" ht="13.5" customHeight="1">
      <c r="C101" s="217" t="str">
        <f>IF(AN27="A",BC2,IF(AN27="B",BC3,IF(AN27="C",BC4,IF(AN27="D",BC5,BC6))))</f>
        <v>　「②不在者投票管理経費の「請求者」及び「受領者」について」の各項目に”１”もしくは”２”を入力してください。　</v>
      </c>
      <c r="D101" s="217"/>
      <c r="E101" s="217"/>
      <c r="F101" s="217"/>
      <c r="G101" s="217"/>
      <c r="H101" s="217"/>
      <c r="I101" s="217"/>
      <c r="J101" s="217"/>
      <c r="K101" s="217"/>
      <c r="L101" s="217"/>
      <c r="M101" s="217"/>
      <c r="N101" s="217"/>
      <c r="O101" s="217"/>
      <c r="P101" s="217"/>
      <c r="Q101" s="217"/>
      <c r="R101" s="217"/>
      <c r="S101" s="217"/>
      <c r="T101" s="217"/>
      <c r="U101" s="217"/>
      <c r="V101" s="217"/>
      <c r="W101" s="217"/>
      <c r="X101" s="217"/>
      <c r="Y101" s="217"/>
      <c r="Z101" s="217"/>
      <c r="AA101" s="217"/>
      <c r="AB101" s="217"/>
      <c r="AC101" s="217"/>
      <c r="AD101" s="217"/>
      <c r="AE101" s="217"/>
      <c r="AF101" s="217"/>
      <c r="AG101" s="217"/>
      <c r="AH101" s="217"/>
      <c r="AI101" s="217"/>
      <c r="AJ101" s="217"/>
      <c r="AK101" s="217"/>
      <c r="AL101" s="217"/>
      <c r="AM101" s="217"/>
      <c r="AN101" s="217"/>
    </row>
    <row r="102" spans="3:40" ht="15.75" customHeight="1">
      <c r="C102" s="217"/>
      <c r="D102" s="217"/>
      <c r="E102" s="217"/>
      <c r="F102" s="217"/>
      <c r="G102" s="217"/>
      <c r="H102" s="217"/>
      <c r="I102" s="217"/>
      <c r="J102" s="217"/>
      <c r="K102" s="217"/>
      <c r="L102" s="217"/>
      <c r="M102" s="217"/>
      <c r="N102" s="217"/>
      <c r="O102" s="217"/>
      <c r="P102" s="217"/>
      <c r="Q102" s="217"/>
      <c r="R102" s="217"/>
      <c r="S102" s="217"/>
      <c r="T102" s="217"/>
      <c r="U102" s="217"/>
      <c r="V102" s="217"/>
      <c r="W102" s="217"/>
      <c r="X102" s="217"/>
      <c r="Y102" s="217"/>
      <c r="Z102" s="217"/>
      <c r="AA102" s="217"/>
      <c r="AB102" s="217"/>
      <c r="AC102" s="217"/>
      <c r="AD102" s="217"/>
      <c r="AE102" s="217"/>
      <c r="AF102" s="217"/>
      <c r="AG102" s="217"/>
      <c r="AH102" s="217"/>
      <c r="AI102" s="217"/>
      <c r="AJ102" s="217"/>
      <c r="AK102" s="217"/>
      <c r="AL102" s="217"/>
      <c r="AM102" s="217"/>
      <c r="AN102" s="217"/>
    </row>
    <row r="103" spans="3:40" ht="13.5" customHeight="1">
      <c r="C103" s="217"/>
      <c r="D103" s="217"/>
      <c r="E103" s="217"/>
      <c r="F103" s="217"/>
      <c r="G103" s="217"/>
      <c r="H103" s="217"/>
      <c r="I103" s="217"/>
      <c r="J103" s="217"/>
      <c r="K103" s="217"/>
      <c r="L103" s="217"/>
      <c r="M103" s="217"/>
      <c r="N103" s="217"/>
      <c r="O103" s="217"/>
      <c r="P103" s="217"/>
      <c r="Q103" s="217"/>
      <c r="R103" s="217"/>
      <c r="S103" s="217"/>
      <c r="T103" s="217"/>
      <c r="U103" s="217"/>
      <c r="V103" s="217"/>
      <c r="W103" s="217"/>
      <c r="X103" s="217"/>
      <c r="Y103" s="217"/>
      <c r="Z103" s="217"/>
      <c r="AA103" s="217"/>
      <c r="AB103" s="217"/>
      <c r="AC103" s="217"/>
      <c r="AD103" s="217"/>
      <c r="AE103" s="217"/>
      <c r="AF103" s="217"/>
      <c r="AG103" s="217"/>
      <c r="AH103" s="217"/>
      <c r="AI103" s="217"/>
      <c r="AJ103" s="217"/>
      <c r="AK103" s="217"/>
      <c r="AL103" s="217"/>
      <c r="AM103" s="217"/>
      <c r="AN103" s="217"/>
    </row>
    <row r="104" spans="3:40" ht="13.5" customHeight="1">
      <c r="C104" s="189" t="str">
        <f>IF(AN27="A",BD2,IF(AN27="B",BD3,IF(AN27="C",BD4,IF(AN27="D",BD5,BD6))))</f>
        <v>　　　</v>
      </c>
      <c r="D104" s="189"/>
      <c r="E104" s="189"/>
      <c r="F104" s="189"/>
      <c r="G104" s="189"/>
      <c r="H104" s="189"/>
      <c r="I104" s="189"/>
      <c r="J104" s="189"/>
      <c r="K104" s="189"/>
      <c r="L104" s="189"/>
      <c r="M104" s="189"/>
      <c r="N104" s="189"/>
      <c r="O104" s="189"/>
      <c r="P104" s="189"/>
      <c r="Q104" s="189"/>
      <c r="R104" s="189"/>
      <c r="S104" s="189"/>
      <c r="T104" s="189"/>
      <c r="U104" s="189"/>
      <c r="V104" s="189"/>
      <c r="W104" s="189"/>
      <c r="X104" s="189"/>
      <c r="Y104" s="189"/>
      <c r="Z104" s="189"/>
      <c r="AA104" s="189"/>
      <c r="AB104" s="189"/>
      <c r="AC104" s="189"/>
      <c r="AD104" s="189"/>
      <c r="AE104" s="189"/>
      <c r="AF104" s="189"/>
      <c r="AG104" s="189"/>
      <c r="AH104" s="189"/>
      <c r="AI104" s="189"/>
      <c r="AJ104" s="189"/>
      <c r="AK104" s="189"/>
      <c r="AL104" s="189"/>
      <c r="AM104" s="189"/>
      <c r="AN104" s="189"/>
    </row>
    <row r="105" spans="3:40" ht="20.25" customHeight="1">
      <c r="C105" s="189"/>
      <c r="D105" s="189"/>
      <c r="E105" s="189"/>
      <c r="F105" s="189"/>
      <c r="G105" s="189"/>
      <c r="H105" s="189"/>
      <c r="I105" s="189"/>
      <c r="J105" s="189"/>
      <c r="K105" s="189"/>
      <c r="L105" s="189"/>
      <c r="M105" s="189"/>
      <c r="N105" s="189"/>
      <c r="O105" s="189"/>
      <c r="P105" s="189"/>
      <c r="Q105" s="189"/>
      <c r="R105" s="189"/>
      <c r="S105" s="189"/>
      <c r="T105" s="189"/>
      <c r="U105" s="189"/>
      <c r="V105" s="189"/>
      <c r="W105" s="189"/>
      <c r="X105" s="189"/>
      <c r="Y105" s="189"/>
      <c r="Z105" s="189"/>
      <c r="AA105" s="189"/>
      <c r="AB105" s="189"/>
      <c r="AC105" s="189"/>
      <c r="AD105" s="189"/>
      <c r="AE105" s="189"/>
      <c r="AF105" s="189"/>
      <c r="AG105" s="189"/>
      <c r="AH105" s="189"/>
      <c r="AI105" s="189"/>
      <c r="AJ105" s="189"/>
      <c r="AK105" s="189"/>
      <c r="AL105" s="189"/>
      <c r="AM105" s="189"/>
      <c r="AN105" s="189"/>
    </row>
    <row r="106" spans="3:40" ht="13.5" customHeight="1">
      <c r="C106" s="189"/>
      <c r="D106" s="189"/>
      <c r="E106" s="189"/>
      <c r="F106" s="189"/>
      <c r="G106" s="189"/>
      <c r="H106" s="189"/>
      <c r="I106" s="189"/>
      <c r="J106" s="189"/>
      <c r="K106" s="189"/>
      <c r="L106" s="189"/>
      <c r="M106" s="189"/>
      <c r="N106" s="189"/>
      <c r="O106" s="189"/>
      <c r="P106" s="189"/>
      <c r="Q106" s="189"/>
      <c r="R106" s="189"/>
      <c r="S106" s="189"/>
      <c r="T106" s="189"/>
      <c r="U106" s="189"/>
      <c r="V106" s="189"/>
      <c r="W106" s="189"/>
      <c r="X106" s="189"/>
      <c r="Y106" s="189"/>
      <c r="Z106" s="189"/>
      <c r="AA106" s="189"/>
      <c r="AB106" s="189"/>
      <c r="AC106" s="189"/>
      <c r="AD106" s="189"/>
      <c r="AE106" s="189"/>
      <c r="AF106" s="189"/>
      <c r="AG106" s="189"/>
      <c r="AH106" s="189"/>
      <c r="AI106" s="189"/>
      <c r="AJ106" s="189"/>
      <c r="AK106" s="189"/>
      <c r="AL106" s="189"/>
      <c r="AM106" s="189"/>
      <c r="AN106" s="189"/>
    </row>
    <row r="108" spans="1:42" ht="17.25">
      <c r="A108" s="14" t="str">
        <f>IF(AN27="A",BE2,IF(AN27="B",BE3,IF(AN27="C",BE4,IF(AN27="D",BE5,BE6))))</f>
        <v>　　　</v>
      </c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</row>
    <row r="110" ht="13.5">
      <c r="C110" s="29" t="s">
        <v>58</v>
      </c>
    </row>
    <row r="111" spans="4:60" ht="13.5" customHeight="1">
      <c r="D111" s="165" t="s">
        <v>8</v>
      </c>
      <c r="E111" s="165"/>
      <c r="F111" s="165"/>
      <c r="G111" s="165"/>
      <c r="H111" s="165"/>
      <c r="I111" s="165"/>
      <c r="K111" s="183"/>
      <c r="L111" s="184"/>
      <c r="M111" s="185"/>
      <c r="N111" s="192" t="s">
        <v>110</v>
      </c>
      <c r="O111" s="219"/>
      <c r="P111" s="220"/>
      <c r="Q111" s="220"/>
      <c r="R111" s="221"/>
      <c r="BH111" s="29">
        <f>IF(LEN(WIDECHAR(O111))=1,"000"&amp;ASC(O111),IF(LEN(WIDECHAR(O111))=2,"00"&amp;ASC(O111),IF(LEN(WIDECHAR(O111))=3,"0"&amp;ASC(O111),O111)))</f>
        <v>0</v>
      </c>
    </row>
    <row r="112" spans="4:18" ht="13.5">
      <c r="D112" s="165"/>
      <c r="E112" s="165"/>
      <c r="F112" s="165"/>
      <c r="G112" s="165"/>
      <c r="H112" s="165"/>
      <c r="I112" s="165"/>
      <c r="K112" s="186"/>
      <c r="L112" s="187"/>
      <c r="M112" s="188"/>
      <c r="N112" s="192"/>
      <c r="O112" s="222"/>
      <c r="P112" s="223"/>
      <c r="Q112" s="223"/>
      <c r="R112" s="224"/>
    </row>
    <row r="113" spans="4:18" ht="13.5">
      <c r="D113" s="92"/>
      <c r="E113" s="92"/>
      <c r="F113" s="92"/>
      <c r="G113" s="92"/>
      <c r="H113" s="92"/>
      <c r="I113" s="92"/>
      <c r="K113" s="89"/>
      <c r="L113" s="89"/>
      <c r="M113" s="89"/>
      <c r="N113" s="94"/>
      <c r="O113" s="89"/>
      <c r="P113" s="89"/>
      <c r="Q113" s="89"/>
      <c r="R113" s="89"/>
    </row>
    <row r="114" spans="4:40" ht="13.5" customHeight="1">
      <c r="D114" s="165" t="s">
        <v>9</v>
      </c>
      <c r="E114" s="165"/>
      <c r="F114" s="165"/>
      <c r="G114" s="165"/>
      <c r="H114" s="165"/>
      <c r="I114" s="165"/>
      <c r="K114" s="205"/>
      <c r="L114" s="206"/>
      <c r="M114" s="206"/>
      <c r="N114" s="206"/>
      <c r="O114" s="206"/>
      <c r="P114" s="206"/>
      <c r="Q114" s="206"/>
      <c r="R114" s="206"/>
      <c r="S114" s="206"/>
      <c r="T114" s="206"/>
      <c r="U114" s="206"/>
      <c r="V114" s="206"/>
      <c r="W114" s="206"/>
      <c r="X114" s="206"/>
      <c r="Y114" s="206"/>
      <c r="Z114" s="206"/>
      <c r="AA114" s="206"/>
      <c r="AB114" s="206"/>
      <c r="AC114" s="206"/>
      <c r="AD114" s="206"/>
      <c r="AE114" s="206"/>
      <c r="AF114" s="206"/>
      <c r="AG114" s="206"/>
      <c r="AH114" s="206"/>
      <c r="AI114" s="206"/>
      <c r="AJ114" s="206"/>
      <c r="AK114" s="206"/>
      <c r="AL114" s="206"/>
      <c r="AM114" s="206"/>
      <c r="AN114" s="207"/>
    </row>
    <row r="115" spans="4:40" ht="13.5">
      <c r="D115" s="165"/>
      <c r="E115" s="165"/>
      <c r="F115" s="165"/>
      <c r="G115" s="165"/>
      <c r="H115" s="165"/>
      <c r="I115" s="165"/>
      <c r="K115" s="208"/>
      <c r="L115" s="209"/>
      <c r="M115" s="209"/>
      <c r="N115" s="209"/>
      <c r="O115" s="209"/>
      <c r="P115" s="209"/>
      <c r="Q115" s="209"/>
      <c r="R115" s="209"/>
      <c r="S115" s="209"/>
      <c r="T115" s="209"/>
      <c r="U115" s="209"/>
      <c r="V115" s="209"/>
      <c r="W115" s="209"/>
      <c r="X115" s="209"/>
      <c r="Y115" s="209"/>
      <c r="Z115" s="209"/>
      <c r="AA115" s="209"/>
      <c r="AB115" s="209"/>
      <c r="AC115" s="209"/>
      <c r="AD115" s="209"/>
      <c r="AE115" s="209"/>
      <c r="AF115" s="209"/>
      <c r="AG115" s="209"/>
      <c r="AH115" s="209"/>
      <c r="AI115" s="209"/>
      <c r="AJ115" s="209"/>
      <c r="AK115" s="209"/>
      <c r="AL115" s="209"/>
      <c r="AM115" s="209"/>
      <c r="AN115" s="210"/>
    </row>
    <row r="117" spans="4:40" ht="13.5">
      <c r="D117" s="218" t="s">
        <v>54</v>
      </c>
      <c r="E117" s="218"/>
      <c r="F117" s="218"/>
      <c r="G117" s="218"/>
      <c r="H117" s="218"/>
      <c r="I117" s="218"/>
      <c r="K117" s="205"/>
      <c r="L117" s="206"/>
      <c r="M117" s="206"/>
      <c r="N117" s="206"/>
      <c r="O117" s="206"/>
      <c r="P117" s="206"/>
      <c r="Q117" s="206"/>
      <c r="R117" s="206"/>
      <c r="S117" s="206"/>
      <c r="T117" s="206"/>
      <c r="U117" s="206"/>
      <c r="V117" s="206"/>
      <c r="W117" s="206"/>
      <c r="X117" s="206"/>
      <c r="Y117" s="206"/>
      <c r="Z117" s="206"/>
      <c r="AA117" s="206"/>
      <c r="AB117" s="206"/>
      <c r="AC117" s="206"/>
      <c r="AD117" s="206"/>
      <c r="AE117" s="206"/>
      <c r="AF117" s="206"/>
      <c r="AG117" s="206"/>
      <c r="AH117" s="206"/>
      <c r="AI117" s="206"/>
      <c r="AJ117" s="206"/>
      <c r="AK117" s="206"/>
      <c r="AL117" s="206"/>
      <c r="AM117" s="206"/>
      <c r="AN117" s="207"/>
    </row>
    <row r="118" spans="4:40" ht="13.5">
      <c r="D118" s="218"/>
      <c r="E118" s="218"/>
      <c r="F118" s="218"/>
      <c r="G118" s="218"/>
      <c r="H118" s="218"/>
      <c r="I118" s="218"/>
      <c r="K118" s="208"/>
      <c r="L118" s="209"/>
      <c r="M118" s="209"/>
      <c r="N118" s="209"/>
      <c r="O118" s="209"/>
      <c r="P118" s="209"/>
      <c r="Q118" s="209"/>
      <c r="R118" s="209"/>
      <c r="S118" s="209"/>
      <c r="T118" s="209"/>
      <c r="U118" s="209"/>
      <c r="V118" s="209"/>
      <c r="W118" s="209"/>
      <c r="X118" s="209"/>
      <c r="Y118" s="209"/>
      <c r="Z118" s="209"/>
      <c r="AA118" s="209"/>
      <c r="AB118" s="209"/>
      <c r="AC118" s="209"/>
      <c r="AD118" s="209"/>
      <c r="AE118" s="209"/>
      <c r="AF118" s="209"/>
      <c r="AG118" s="209"/>
      <c r="AH118" s="209"/>
      <c r="AI118" s="209"/>
      <c r="AJ118" s="209"/>
      <c r="AK118" s="209"/>
      <c r="AL118" s="209"/>
      <c r="AM118" s="209"/>
      <c r="AN118" s="210"/>
    </row>
    <row r="120" spans="4:40" ht="13.5">
      <c r="D120" s="218" t="s">
        <v>55</v>
      </c>
      <c r="E120" s="218"/>
      <c r="F120" s="218"/>
      <c r="G120" s="218"/>
      <c r="H120" s="218"/>
      <c r="I120" s="218"/>
      <c r="K120" s="205"/>
      <c r="L120" s="206"/>
      <c r="M120" s="206"/>
      <c r="N120" s="206"/>
      <c r="O120" s="206"/>
      <c r="P120" s="206"/>
      <c r="Q120" s="206"/>
      <c r="R120" s="206"/>
      <c r="S120" s="206"/>
      <c r="T120" s="206"/>
      <c r="U120" s="206"/>
      <c r="V120" s="206"/>
      <c r="W120" s="206"/>
      <c r="X120" s="206"/>
      <c r="Y120" s="206"/>
      <c r="Z120" s="206"/>
      <c r="AA120" s="206"/>
      <c r="AB120" s="206"/>
      <c r="AC120" s="206"/>
      <c r="AD120" s="206"/>
      <c r="AE120" s="206"/>
      <c r="AF120" s="206"/>
      <c r="AG120" s="206"/>
      <c r="AH120" s="206"/>
      <c r="AI120" s="206"/>
      <c r="AJ120" s="206"/>
      <c r="AK120" s="206"/>
      <c r="AL120" s="206"/>
      <c r="AM120" s="206"/>
      <c r="AN120" s="207"/>
    </row>
    <row r="121" spans="4:40" ht="13.5">
      <c r="D121" s="218"/>
      <c r="E121" s="218"/>
      <c r="F121" s="218"/>
      <c r="G121" s="218"/>
      <c r="H121" s="218"/>
      <c r="I121" s="218"/>
      <c r="K121" s="208"/>
      <c r="L121" s="209"/>
      <c r="M121" s="209"/>
      <c r="N121" s="209"/>
      <c r="O121" s="209"/>
      <c r="P121" s="209"/>
      <c r="Q121" s="209"/>
      <c r="R121" s="209"/>
      <c r="S121" s="209"/>
      <c r="T121" s="209"/>
      <c r="U121" s="209"/>
      <c r="V121" s="209"/>
      <c r="W121" s="209"/>
      <c r="X121" s="209"/>
      <c r="Y121" s="209"/>
      <c r="Z121" s="209"/>
      <c r="AA121" s="209"/>
      <c r="AB121" s="209"/>
      <c r="AC121" s="209"/>
      <c r="AD121" s="209"/>
      <c r="AE121" s="209"/>
      <c r="AF121" s="209"/>
      <c r="AG121" s="209"/>
      <c r="AH121" s="209"/>
      <c r="AI121" s="209"/>
      <c r="AJ121" s="209"/>
      <c r="AK121" s="209"/>
      <c r="AL121" s="209"/>
      <c r="AM121" s="209"/>
      <c r="AN121" s="210"/>
    </row>
    <row r="123" spans="4:19" ht="13.5">
      <c r="D123" s="181" t="s">
        <v>56</v>
      </c>
      <c r="E123" s="181"/>
      <c r="F123" s="181"/>
      <c r="G123" s="181"/>
      <c r="H123" s="181"/>
      <c r="I123" s="181"/>
      <c r="K123" s="183"/>
      <c r="L123" s="184"/>
      <c r="M123" s="184"/>
      <c r="N123" s="184"/>
      <c r="O123" s="184"/>
      <c r="P123" s="184"/>
      <c r="Q123" s="185"/>
      <c r="S123" s="29" t="s">
        <v>12</v>
      </c>
    </row>
    <row r="124" spans="4:20" ht="13.5">
      <c r="D124" s="162" t="s">
        <v>11</v>
      </c>
      <c r="E124" s="162"/>
      <c r="F124" s="162"/>
      <c r="G124" s="162"/>
      <c r="H124" s="162"/>
      <c r="I124" s="162"/>
      <c r="K124" s="186"/>
      <c r="L124" s="187"/>
      <c r="M124" s="187"/>
      <c r="N124" s="187"/>
      <c r="O124" s="187"/>
      <c r="P124" s="187"/>
      <c r="Q124" s="188"/>
      <c r="T124" s="29" t="s">
        <v>57</v>
      </c>
    </row>
    <row r="126" spans="4:28" ht="13.5">
      <c r="D126" s="181" t="s">
        <v>56</v>
      </c>
      <c r="E126" s="181"/>
      <c r="F126" s="181"/>
      <c r="G126" s="181"/>
      <c r="H126" s="181"/>
      <c r="I126" s="181"/>
      <c r="K126" s="162" t="s">
        <v>15</v>
      </c>
      <c r="L126" s="163"/>
      <c r="M126" s="183"/>
      <c r="N126" s="184"/>
      <c r="O126" s="184"/>
      <c r="P126" s="184"/>
      <c r="Q126" s="184"/>
      <c r="R126" s="184"/>
      <c r="S126" s="185"/>
      <c r="T126" s="190" t="s">
        <v>16</v>
      </c>
      <c r="U126" s="163"/>
      <c r="V126" s="183"/>
      <c r="W126" s="184"/>
      <c r="X126" s="184"/>
      <c r="Y126" s="184"/>
      <c r="Z126" s="184"/>
      <c r="AA126" s="184"/>
      <c r="AB126" s="185"/>
    </row>
    <row r="127" spans="4:28" ht="13.5">
      <c r="D127" s="162" t="s">
        <v>14</v>
      </c>
      <c r="E127" s="162"/>
      <c r="F127" s="162"/>
      <c r="G127" s="162"/>
      <c r="H127" s="162"/>
      <c r="I127" s="162"/>
      <c r="K127" s="162"/>
      <c r="L127" s="163"/>
      <c r="M127" s="186"/>
      <c r="N127" s="187"/>
      <c r="O127" s="187"/>
      <c r="P127" s="187"/>
      <c r="Q127" s="187"/>
      <c r="R127" s="187"/>
      <c r="S127" s="188"/>
      <c r="T127" s="190"/>
      <c r="U127" s="163"/>
      <c r="V127" s="186"/>
      <c r="W127" s="187"/>
      <c r="X127" s="187"/>
      <c r="Y127" s="187"/>
      <c r="Z127" s="187"/>
      <c r="AA127" s="187"/>
      <c r="AB127" s="188"/>
    </row>
  </sheetData>
  <sheetProtection selectLockedCells="1"/>
  <mergeCells count="161">
    <mergeCell ref="U52:V53"/>
    <mergeCell ref="X52:Y53"/>
    <mergeCell ref="AH52:AI53"/>
    <mergeCell ref="AN73:AO74"/>
    <mergeCell ref="AP73:AP74"/>
    <mergeCell ref="X73:Y74"/>
    <mergeCell ref="Z73:Z74"/>
    <mergeCell ref="AB73:AM74"/>
    <mergeCell ref="A73:W74"/>
    <mergeCell ref="AB52:AC53"/>
    <mergeCell ref="P7:T8"/>
    <mergeCell ref="D55:I56"/>
    <mergeCell ref="D44:I44"/>
    <mergeCell ref="D46:I46"/>
    <mergeCell ref="N31:N32"/>
    <mergeCell ref="B23:D25"/>
    <mergeCell ref="D7:I8"/>
    <mergeCell ref="K7:N8"/>
    <mergeCell ref="O7:O8"/>
    <mergeCell ref="N52:O53"/>
    <mergeCell ref="V7:AA8"/>
    <mergeCell ref="D43:I43"/>
    <mergeCell ref="D34:I35"/>
    <mergeCell ref="B17:D19"/>
    <mergeCell ref="P10:P11"/>
    <mergeCell ref="Q10:R11"/>
    <mergeCell ref="U7:U8"/>
    <mergeCell ref="D31:I32"/>
    <mergeCell ref="B22:D22"/>
    <mergeCell ref="O31:R32"/>
    <mergeCell ref="K79:V79"/>
    <mergeCell ref="M3:S3"/>
    <mergeCell ref="V3:AB3"/>
    <mergeCell ref="K31:M32"/>
    <mergeCell ref="D4:I4"/>
    <mergeCell ref="V4:AB5"/>
    <mergeCell ref="M4:S5"/>
    <mergeCell ref="K4:L5"/>
    <mergeCell ref="B16:D16"/>
    <mergeCell ref="D5:I5"/>
    <mergeCell ref="D47:I47"/>
    <mergeCell ref="D52:I53"/>
    <mergeCell ref="D37:I38"/>
    <mergeCell ref="D40:I41"/>
    <mergeCell ref="K52:L53"/>
    <mergeCell ref="B52:C53"/>
    <mergeCell ref="C10:J11"/>
    <mergeCell ref="K43:Q44"/>
    <mergeCell ref="M46:S47"/>
    <mergeCell ref="K37:AN38"/>
    <mergeCell ref="R52:S53"/>
    <mergeCell ref="K40:AN41"/>
    <mergeCell ref="V46:AB47"/>
    <mergeCell ref="AJ52:AJ53"/>
    <mergeCell ref="M52:M53"/>
    <mergeCell ref="P52:P53"/>
    <mergeCell ref="AD84:AM85"/>
    <mergeCell ref="K83:V83"/>
    <mergeCell ref="X80:AC81"/>
    <mergeCell ref="AF80:AO81"/>
    <mergeCell ref="AB84:AC85"/>
    <mergeCell ref="AG52:AG53"/>
    <mergeCell ref="Z52:AA53"/>
    <mergeCell ref="W52:W53"/>
    <mergeCell ref="K55:V56"/>
    <mergeCell ref="AE52:AF53"/>
    <mergeCell ref="D87:I88"/>
    <mergeCell ref="D84:I85"/>
    <mergeCell ref="D80:I81"/>
    <mergeCell ref="K87:S88"/>
    <mergeCell ref="X84:AA85"/>
    <mergeCell ref="K84:V85"/>
    <mergeCell ref="D117:I118"/>
    <mergeCell ref="K117:AN118"/>
    <mergeCell ref="D120:I121"/>
    <mergeCell ref="O111:R112"/>
    <mergeCell ref="D114:I115"/>
    <mergeCell ref="K114:AN115"/>
    <mergeCell ref="N111:N112"/>
    <mergeCell ref="V126:AB127"/>
    <mergeCell ref="M126:S127"/>
    <mergeCell ref="K120:AN121"/>
    <mergeCell ref="K90:S91"/>
    <mergeCell ref="K111:M112"/>
    <mergeCell ref="K93:AN94"/>
    <mergeCell ref="K96:AN97"/>
    <mergeCell ref="C101:AN103"/>
    <mergeCell ref="D127:I127"/>
    <mergeCell ref="D90:I91"/>
    <mergeCell ref="AR1:AU2"/>
    <mergeCell ref="S10:S11"/>
    <mergeCell ref="T10:U11"/>
    <mergeCell ref="V10:V11"/>
    <mergeCell ref="AD80:AE81"/>
    <mergeCell ref="K80:V81"/>
    <mergeCell ref="K46:L47"/>
    <mergeCell ref="T46:U47"/>
    <mergeCell ref="K34:AN35"/>
    <mergeCell ref="T4:U5"/>
    <mergeCell ref="D123:I123"/>
    <mergeCell ref="D93:I94"/>
    <mergeCell ref="D96:I97"/>
    <mergeCell ref="D126:I126"/>
    <mergeCell ref="K126:L127"/>
    <mergeCell ref="K123:Q124"/>
    <mergeCell ref="D124:I124"/>
    <mergeCell ref="C104:AN106"/>
    <mergeCell ref="D111:I112"/>
    <mergeCell ref="T126:U127"/>
    <mergeCell ref="AL58:AM59"/>
    <mergeCell ref="X58:Y59"/>
    <mergeCell ref="Z58:AA59"/>
    <mergeCell ref="AB58:AC59"/>
    <mergeCell ref="AL52:AM53"/>
    <mergeCell ref="AE58:AF59"/>
    <mergeCell ref="AG58:AG59"/>
    <mergeCell ref="AH58:AI59"/>
    <mergeCell ref="AJ58:AJ59"/>
    <mergeCell ref="X61:Y62"/>
    <mergeCell ref="AJ64:AJ65"/>
    <mergeCell ref="AL64:AM65"/>
    <mergeCell ref="D67:I68"/>
    <mergeCell ref="K67:V68"/>
    <mergeCell ref="AG64:AG65"/>
    <mergeCell ref="AH64:AI65"/>
    <mergeCell ref="B64:C65"/>
    <mergeCell ref="D64:I65"/>
    <mergeCell ref="K64:L65"/>
    <mergeCell ref="M64:M65"/>
    <mergeCell ref="N64:O65"/>
    <mergeCell ref="AB64:AC65"/>
    <mergeCell ref="K10:L11"/>
    <mergeCell ref="Z61:Z62"/>
    <mergeCell ref="A61:W62"/>
    <mergeCell ref="A58:W59"/>
    <mergeCell ref="A70:W71"/>
    <mergeCell ref="AJ70:AJ71"/>
    <mergeCell ref="X70:Y71"/>
    <mergeCell ref="Z70:AA71"/>
    <mergeCell ref="AB70:AC71"/>
    <mergeCell ref="P64:P65"/>
    <mergeCell ref="AP61:AP62"/>
    <mergeCell ref="AE70:AF71"/>
    <mergeCell ref="AG70:AG71"/>
    <mergeCell ref="AH70:AI71"/>
    <mergeCell ref="Z64:AA65"/>
    <mergeCell ref="M10:O11"/>
    <mergeCell ref="R64:S65"/>
    <mergeCell ref="U64:V65"/>
    <mergeCell ref="W64:W65"/>
    <mergeCell ref="X64:Y65"/>
    <mergeCell ref="AN61:AO62"/>
    <mergeCell ref="D75:I75"/>
    <mergeCell ref="K75:V75"/>
    <mergeCell ref="AN52:AP53"/>
    <mergeCell ref="AN70:AP71"/>
    <mergeCell ref="AN64:AP65"/>
    <mergeCell ref="AN58:AP59"/>
    <mergeCell ref="AL70:AM71"/>
    <mergeCell ref="AE64:AF65"/>
    <mergeCell ref="AB61:AM62"/>
  </mergeCells>
  <dataValidations count="10">
    <dataValidation allowBlank="1" showInputMessage="1" showErrorMessage="1" imeMode="halfKatakana" sqref="AN73 K93:AN94 V3:AB3 W55:AN56 K55 M3:S3 K117:AN118 W67:AN68 K67 AP73 K37:AN38 W75:AN75 AP61"/>
    <dataValidation errorStyle="warning" type="list" allowBlank="1" showInputMessage="1" showErrorMessage="1" sqref="X84:AA85">
      <formula1>"支店,出張所,支所"</formula1>
    </dataValidation>
    <dataValidation errorStyle="warning" type="list" allowBlank="1" showInputMessage="1" showErrorMessage="1" sqref="X80:AC81">
      <formula1>"銀行,信用金庫,信用組合,農業協同組合"</formula1>
    </dataValidation>
    <dataValidation errorStyle="warning" type="list" allowBlank="1" showInputMessage="1" showErrorMessage="1" sqref="K87:S88">
      <formula1>"普通預金,当座預金,別段預金"</formula1>
    </dataValidation>
    <dataValidation allowBlank="1" showInputMessage="1" showErrorMessage="1" imeMode="fullKatakana" sqref="K79:V79 K83:V83"/>
    <dataValidation allowBlank="1" showInputMessage="1" showErrorMessage="1" imeMode="hiragana" sqref="K40:AN41 K120:AN121"/>
    <dataValidation type="list" allowBlank="1" showInputMessage="1" showErrorMessage="1" errorTitle="入力値エラーです。" error="「１」or「２」を入力してください。" sqref="B23:D25 B17:D19">
      <formula1>"1,2,"</formula1>
    </dataValidation>
    <dataValidation type="textLength" operator="lessThanOrEqual" allowBlank="1" showInputMessage="1" showErrorMessage="1" errorTitle="7桁を超えています！" error="口座番号の桁数が７桁を超えて入力されました。&#10;７桁以内で入力してください。" imeMode="halfAlpha" sqref="K90:S91">
      <formula1>7</formula1>
    </dataValidation>
    <dataValidation type="list" allowBlank="1" showInputMessage="1" showErrorMessage="1" sqref="R52:S53 AB52:AC53 AB64:AC65 AB58:AC59 R64:S65 AB70:AC71">
      <formula1>"午前,午後"</formula1>
    </dataValidation>
    <dataValidation type="list" allowBlank="1" showInputMessage="1" showErrorMessage="1" sqref="AL52:AM53 AL70:AM71 AL58:AM59 AL64:AM65">
      <formula1>"1,2,3,4,5,6,7,8.5"</formula1>
    </dataValidation>
  </dataValidations>
  <printOptions/>
  <pageMargins left="0.7086614173228347" right="0.1968503937007874" top="0.1968503937007874" bottom="0.1968503937007874" header="0.31496062992125984" footer="0.31496062992125984"/>
  <pageSetup horizontalDpi="600" verticalDpi="600" orientation="portrait" paperSize="9" scale="65" r:id="rId2"/>
  <rowBreaks count="1" manualBreakCount="1">
    <brk id="76" max="45" man="1"/>
  </rowBreaks>
  <colBreaks count="1" manualBreakCount="1">
    <brk id="47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BP83"/>
  <sheetViews>
    <sheetView view="pageBreakPreview" zoomScaleSheetLayoutView="100" zoomScalePageLayoutView="0" workbookViewId="0" topLeftCell="A106">
      <selection activeCell="BB64" sqref="BB64"/>
    </sheetView>
  </sheetViews>
  <sheetFormatPr defaultColWidth="9.140625" defaultRowHeight="15"/>
  <cols>
    <col min="1" max="76" width="1.8515625" style="3" customWidth="1"/>
    <col min="77" max="16384" width="9.00390625" style="3" customWidth="1"/>
  </cols>
  <sheetData>
    <row r="1" spans="26:50" ht="13.5" customHeight="1">
      <c r="Z1" s="276" t="s">
        <v>96</v>
      </c>
      <c r="AA1" s="277"/>
      <c r="AB1" s="277"/>
      <c r="AC1" s="277"/>
      <c r="AD1" s="277"/>
      <c r="AE1" s="277"/>
      <c r="AF1" s="277"/>
      <c r="AG1" s="277"/>
      <c r="AH1" s="277"/>
      <c r="AI1" s="277"/>
      <c r="AJ1" s="277"/>
      <c r="AK1" s="277"/>
      <c r="AL1" s="277"/>
      <c r="AM1" s="277"/>
      <c r="AN1" s="277"/>
      <c r="AO1" s="277"/>
      <c r="AP1" s="277"/>
      <c r="AQ1" s="277"/>
      <c r="AR1" s="277"/>
      <c r="AS1" s="277"/>
      <c r="AT1" s="277"/>
      <c r="AU1" s="277"/>
      <c r="AV1" s="277"/>
      <c r="AW1" s="277"/>
      <c r="AX1" s="278"/>
    </row>
    <row r="2" spans="26:50" ht="13.5" customHeight="1" thickBot="1">
      <c r="Z2" s="279"/>
      <c r="AA2" s="280"/>
      <c r="AB2" s="280"/>
      <c r="AC2" s="280"/>
      <c r="AD2" s="280"/>
      <c r="AE2" s="280"/>
      <c r="AF2" s="280"/>
      <c r="AG2" s="280"/>
      <c r="AH2" s="280"/>
      <c r="AI2" s="280"/>
      <c r="AJ2" s="280"/>
      <c r="AK2" s="280"/>
      <c r="AL2" s="280"/>
      <c r="AM2" s="280"/>
      <c r="AN2" s="280"/>
      <c r="AO2" s="280"/>
      <c r="AP2" s="280"/>
      <c r="AQ2" s="280"/>
      <c r="AR2" s="280"/>
      <c r="AS2" s="280"/>
      <c r="AT2" s="280"/>
      <c r="AU2" s="280"/>
      <c r="AV2" s="280"/>
      <c r="AW2" s="280"/>
      <c r="AX2" s="281"/>
    </row>
    <row r="3" spans="1:15" ht="10.5" customHeight="1">
      <c r="A3" s="300" t="s">
        <v>0</v>
      </c>
      <c r="B3" s="301"/>
      <c r="C3" s="301"/>
      <c r="D3" s="301"/>
      <c r="E3" s="301"/>
      <c r="F3" s="302"/>
      <c r="G3" s="1" t="str">
        <f>'入力シート'!AN27</f>
        <v>?</v>
      </c>
      <c r="H3" s="350" t="s">
        <v>77</v>
      </c>
      <c r="I3" s="350"/>
      <c r="J3" s="350"/>
      <c r="K3" s="350"/>
      <c r="L3" s="350"/>
      <c r="M3" s="350"/>
      <c r="N3" s="350"/>
      <c r="O3" s="351"/>
    </row>
    <row r="4" spans="1:50" ht="10.5" customHeight="1">
      <c r="A4" s="303"/>
      <c r="B4" s="304"/>
      <c r="C4" s="304"/>
      <c r="D4" s="304"/>
      <c r="E4" s="304"/>
      <c r="F4" s="305"/>
      <c r="G4" s="4"/>
      <c r="H4" s="352"/>
      <c r="I4" s="352"/>
      <c r="J4" s="352"/>
      <c r="K4" s="352"/>
      <c r="L4" s="352"/>
      <c r="M4" s="352"/>
      <c r="N4" s="352"/>
      <c r="O4" s="353"/>
      <c r="AG4" s="362" t="s">
        <v>126</v>
      </c>
      <c r="AH4" s="362"/>
      <c r="AI4" s="362"/>
      <c r="AJ4" s="345">
        <f>'入力シート'!M10</f>
        <v>0</v>
      </c>
      <c r="AK4" s="345"/>
      <c r="AL4" s="345"/>
      <c r="AM4" s="344" t="s">
        <v>3</v>
      </c>
      <c r="AN4" s="344"/>
      <c r="AO4" s="345">
        <f>'入力シート'!Q10</f>
        <v>0</v>
      </c>
      <c r="AP4" s="345"/>
      <c r="AQ4" s="345"/>
      <c r="AR4" s="344" t="s">
        <v>2</v>
      </c>
      <c r="AS4" s="344"/>
      <c r="AT4" s="345">
        <f>'入力シート'!T10</f>
        <v>0</v>
      </c>
      <c r="AU4" s="345"/>
      <c r="AV4" s="345"/>
      <c r="AW4" s="344" t="s">
        <v>1</v>
      </c>
      <c r="AX4" s="344"/>
    </row>
    <row r="5" spans="1:50" ht="10.5" customHeight="1">
      <c r="A5" s="306"/>
      <c r="B5" s="307"/>
      <c r="C5" s="307"/>
      <c r="D5" s="307"/>
      <c r="E5" s="307"/>
      <c r="F5" s="308"/>
      <c r="G5" s="6"/>
      <c r="H5" s="354"/>
      <c r="I5" s="354"/>
      <c r="J5" s="354"/>
      <c r="K5" s="354"/>
      <c r="L5" s="354"/>
      <c r="M5" s="354"/>
      <c r="N5" s="354"/>
      <c r="O5" s="355"/>
      <c r="AG5" s="362"/>
      <c r="AH5" s="362"/>
      <c r="AI5" s="362"/>
      <c r="AJ5" s="345"/>
      <c r="AK5" s="345"/>
      <c r="AL5" s="345"/>
      <c r="AM5" s="344"/>
      <c r="AN5" s="344"/>
      <c r="AO5" s="345"/>
      <c r="AP5" s="345"/>
      <c r="AQ5" s="345"/>
      <c r="AR5" s="344"/>
      <c r="AS5" s="344"/>
      <c r="AT5" s="345"/>
      <c r="AU5" s="345"/>
      <c r="AV5" s="345"/>
      <c r="AW5" s="344"/>
      <c r="AX5" s="344"/>
    </row>
    <row r="6" ht="10.5" customHeight="1"/>
    <row r="7" spans="2:59" ht="10.5" customHeight="1">
      <c r="B7" s="317" t="s">
        <v>5</v>
      </c>
      <c r="C7" s="317"/>
      <c r="D7" s="317"/>
      <c r="E7" s="317"/>
      <c r="F7" s="317"/>
      <c r="G7" s="317"/>
      <c r="H7" s="317"/>
      <c r="I7" s="317"/>
      <c r="J7" s="317"/>
      <c r="K7" s="317"/>
      <c r="L7" s="317"/>
      <c r="M7" s="8"/>
      <c r="N7" s="344" t="s">
        <v>4</v>
      </c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BG7" s="123"/>
    </row>
    <row r="8" spans="2:50" ht="10.5" customHeight="1">
      <c r="B8" s="317"/>
      <c r="C8" s="317"/>
      <c r="D8" s="317"/>
      <c r="E8" s="317"/>
      <c r="F8" s="317"/>
      <c r="G8" s="317"/>
      <c r="H8" s="317"/>
      <c r="I8" s="317"/>
      <c r="J8" s="317"/>
      <c r="K8" s="317"/>
      <c r="L8" s="317"/>
      <c r="M8" s="8"/>
      <c r="N8" s="344"/>
      <c r="Q8" s="444" t="s">
        <v>128</v>
      </c>
      <c r="R8" s="313"/>
      <c r="S8" s="313"/>
      <c r="T8" s="313"/>
      <c r="U8" s="313"/>
      <c r="V8" s="313"/>
      <c r="W8" s="313"/>
      <c r="X8" s="313"/>
      <c r="Y8" s="313"/>
      <c r="Z8" s="313"/>
      <c r="AA8" s="314"/>
      <c r="AB8" s="4"/>
      <c r="AC8" s="126" t="s">
        <v>24</v>
      </c>
      <c r="AD8" s="126"/>
      <c r="AE8" s="346">
        <f>IF(OR(G3="A",G3="B"),CONCATENATE('入力シート'!K31,"-",'入力シート'!BH31),IF(OR(G3="C",G3="D"),CONCATENATE('入力シート'!K111,"-",'入力シート'!BH111),""))</f>
      </c>
      <c r="AF8" s="346"/>
      <c r="AG8" s="346"/>
      <c r="AH8" s="346"/>
      <c r="AI8" s="346"/>
      <c r="AJ8" s="346"/>
      <c r="AK8" s="126" t="s">
        <v>23</v>
      </c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5"/>
    </row>
    <row r="9" spans="17:50" ht="17.25" customHeight="1">
      <c r="Q9" s="316"/>
      <c r="R9" s="311"/>
      <c r="S9" s="311"/>
      <c r="T9" s="311"/>
      <c r="U9" s="311"/>
      <c r="V9" s="311"/>
      <c r="W9" s="311"/>
      <c r="X9" s="311"/>
      <c r="Y9" s="311"/>
      <c r="Z9" s="311"/>
      <c r="AA9" s="312"/>
      <c r="AB9" s="384">
        <f>IF(OR(G3="A",G3="B"),'入力シート'!K34,IF(OR(G3="C",G3="D"),'入力シート'!K114,""))</f>
      </c>
      <c r="AC9" s="385"/>
      <c r="AD9" s="385"/>
      <c r="AE9" s="385"/>
      <c r="AF9" s="385"/>
      <c r="AG9" s="385"/>
      <c r="AH9" s="385"/>
      <c r="AI9" s="385"/>
      <c r="AJ9" s="385"/>
      <c r="AK9" s="385"/>
      <c r="AL9" s="385"/>
      <c r="AM9" s="385"/>
      <c r="AN9" s="385"/>
      <c r="AO9" s="385"/>
      <c r="AP9" s="385"/>
      <c r="AQ9" s="385"/>
      <c r="AR9" s="385"/>
      <c r="AS9" s="385"/>
      <c r="AT9" s="385"/>
      <c r="AU9" s="385"/>
      <c r="AV9" s="385"/>
      <c r="AW9" s="385"/>
      <c r="AX9" s="386"/>
    </row>
    <row r="10" spans="11:59" ht="12.75" customHeight="1">
      <c r="K10" s="120"/>
      <c r="L10" s="120"/>
      <c r="M10" s="120"/>
      <c r="N10" s="120"/>
      <c r="O10" s="120"/>
      <c r="Q10" s="390" t="s">
        <v>59</v>
      </c>
      <c r="R10" s="391"/>
      <c r="S10" s="391"/>
      <c r="T10" s="391"/>
      <c r="U10" s="391"/>
      <c r="V10" s="391"/>
      <c r="W10" s="391"/>
      <c r="X10" s="391"/>
      <c r="Y10" s="391"/>
      <c r="Z10" s="391"/>
      <c r="AA10" s="392"/>
      <c r="AB10" s="381">
        <f>IF(OR(G3="A",G3="B"),'入力シート'!K37,IF(OR(G3="C",G3="D"),'入力シート'!K117,""))</f>
      </c>
      <c r="AC10" s="382"/>
      <c r="AD10" s="382"/>
      <c r="AE10" s="382"/>
      <c r="AF10" s="382"/>
      <c r="AG10" s="382"/>
      <c r="AH10" s="382"/>
      <c r="AI10" s="382"/>
      <c r="AJ10" s="382"/>
      <c r="AK10" s="382"/>
      <c r="AL10" s="382"/>
      <c r="AM10" s="382"/>
      <c r="AN10" s="382"/>
      <c r="AO10" s="382"/>
      <c r="AP10" s="382"/>
      <c r="AQ10" s="382"/>
      <c r="AR10" s="382"/>
      <c r="AS10" s="382"/>
      <c r="AT10" s="382"/>
      <c r="AU10" s="382"/>
      <c r="AV10" s="382"/>
      <c r="AW10" s="382"/>
      <c r="AX10" s="383"/>
      <c r="BG10" s="123"/>
    </row>
    <row r="11" spans="11:57" ht="10.5" customHeight="1">
      <c r="K11" s="120"/>
      <c r="L11" s="120"/>
      <c r="M11" s="120"/>
      <c r="N11" s="120"/>
      <c r="O11" s="120"/>
      <c r="Q11" s="393" t="s">
        <v>114</v>
      </c>
      <c r="R11" s="394"/>
      <c r="S11" s="394"/>
      <c r="T11" s="394"/>
      <c r="U11" s="394"/>
      <c r="V11" s="394"/>
      <c r="W11" s="394"/>
      <c r="X11" s="394"/>
      <c r="Y11" s="394"/>
      <c r="Z11" s="394"/>
      <c r="AA11" s="395"/>
      <c r="AB11" s="377">
        <f>IF(OR(G3="A",G3="B"),'入力シート'!K40,IF(OR(G3="C",G3="D"),'入力シート'!K120,""))</f>
      </c>
      <c r="AC11" s="377"/>
      <c r="AD11" s="377"/>
      <c r="AE11" s="377"/>
      <c r="AF11" s="377"/>
      <c r="AG11" s="377"/>
      <c r="AH11" s="377"/>
      <c r="AI11" s="377"/>
      <c r="AJ11" s="377"/>
      <c r="AK11" s="377"/>
      <c r="AL11" s="377"/>
      <c r="AM11" s="377"/>
      <c r="AN11" s="377"/>
      <c r="AO11" s="377"/>
      <c r="AP11" s="377"/>
      <c r="AQ11" s="377"/>
      <c r="AR11" s="377"/>
      <c r="AS11" s="377"/>
      <c r="AT11" s="377"/>
      <c r="AU11" s="377"/>
      <c r="AV11" s="377"/>
      <c r="AW11" s="377"/>
      <c r="AX11" s="378"/>
      <c r="BE11" s="123"/>
    </row>
    <row r="12" spans="17:50" ht="12.75" customHeight="1">
      <c r="Q12" s="396"/>
      <c r="R12" s="397"/>
      <c r="S12" s="397"/>
      <c r="T12" s="397"/>
      <c r="U12" s="397"/>
      <c r="V12" s="397"/>
      <c r="W12" s="397"/>
      <c r="X12" s="397"/>
      <c r="Y12" s="397"/>
      <c r="Z12" s="397"/>
      <c r="AA12" s="398"/>
      <c r="AB12" s="379"/>
      <c r="AC12" s="379"/>
      <c r="AD12" s="379"/>
      <c r="AE12" s="379"/>
      <c r="AF12" s="379"/>
      <c r="AG12" s="379"/>
      <c r="AH12" s="379"/>
      <c r="AI12" s="379"/>
      <c r="AJ12" s="379"/>
      <c r="AK12" s="379"/>
      <c r="AL12" s="379"/>
      <c r="AM12" s="379"/>
      <c r="AN12" s="379"/>
      <c r="AO12" s="379"/>
      <c r="AP12" s="379"/>
      <c r="AQ12" s="379"/>
      <c r="AR12" s="379"/>
      <c r="AS12" s="379"/>
      <c r="AT12" s="379"/>
      <c r="AU12" s="379"/>
      <c r="AV12" s="379"/>
      <c r="AW12" s="379"/>
      <c r="AX12" s="380"/>
    </row>
    <row r="13" spans="17:67" ht="10.5" customHeight="1">
      <c r="Q13" s="411" t="s">
        <v>127</v>
      </c>
      <c r="R13" s="412"/>
      <c r="S13" s="412"/>
      <c r="T13" s="412"/>
      <c r="U13" s="412"/>
      <c r="V13" s="412"/>
      <c r="W13" s="412"/>
      <c r="X13" s="412"/>
      <c r="Y13" s="412"/>
      <c r="Z13" s="412"/>
      <c r="AA13" s="413"/>
      <c r="AB13" s="459">
        <f>IF(OR(G3="A",G3="B"),'入力シート'!K43,IF(OR(G3="C",G3="D"),'入力シート'!K123,""))</f>
      </c>
      <c r="AC13" s="460"/>
      <c r="AD13" s="460"/>
      <c r="AE13" s="460"/>
      <c r="AF13" s="460"/>
      <c r="AG13" s="460"/>
      <c r="AH13" s="460"/>
      <c r="AI13" s="460">
        <f>IF(OR(G3="A",G3="B"),CONCATENATE('入力シート'!M46,"　",'入力シート'!V46),IF(OR(G3="C",G3="D"),CONCATENATE('入力シート'!M126,"　",'入力シート'!V126),""))</f>
      </c>
      <c r="AJ13" s="460"/>
      <c r="AK13" s="460"/>
      <c r="AL13" s="460"/>
      <c r="AM13" s="460"/>
      <c r="AN13" s="460"/>
      <c r="AO13" s="460"/>
      <c r="AP13" s="460"/>
      <c r="AQ13" s="460"/>
      <c r="AR13" s="460"/>
      <c r="AS13" s="460"/>
      <c r="AT13" s="460"/>
      <c r="AU13" s="460"/>
      <c r="AV13" s="460"/>
      <c r="AW13" s="460"/>
      <c r="AX13" s="461"/>
      <c r="BE13" s="125"/>
      <c r="BF13" s="124"/>
      <c r="BG13" s="124"/>
      <c r="BH13" s="124"/>
      <c r="BI13" s="124"/>
      <c r="BJ13" s="124"/>
      <c r="BK13" s="124"/>
      <c r="BL13" s="124"/>
      <c r="BM13" s="124"/>
      <c r="BN13" s="124"/>
      <c r="BO13" s="124"/>
    </row>
    <row r="14" spans="17:68" ht="12" customHeight="1">
      <c r="Q14" s="414"/>
      <c r="R14" s="412"/>
      <c r="S14" s="412"/>
      <c r="T14" s="412"/>
      <c r="U14" s="412"/>
      <c r="V14" s="412"/>
      <c r="W14" s="412"/>
      <c r="X14" s="412"/>
      <c r="Y14" s="412"/>
      <c r="Z14" s="412"/>
      <c r="AA14" s="413"/>
      <c r="AB14" s="459"/>
      <c r="AC14" s="460"/>
      <c r="AD14" s="460"/>
      <c r="AE14" s="460"/>
      <c r="AF14" s="460"/>
      <c r="AG14" s="460"/>
      <c r="AH14" s="460"/>
      <c r="AI14" s="460"/>
      <c r="AJ14" s="460"/>
      <c r="AK14" s="460"/>
      <c r="AL14" s="460"/>
      <c r="AM14" s="460"/>
      <c r="AN14" s="460"/>
      <c r="AO14" s="460"/>
      <c r="AP14" s="460"/>
      <c r="AQ14" s="460"/>
      <c r="AR14" s="460"/>
      <c r="AS14" s="460"/>
      <c r="AT14" s="460"/>
      <c r="AU14" s="460"/>
      <c r="AV14" s="460"/>
      <c r="AW14" s="460"/>
      <c r="AX14" s="461"/>
      <c r="BF14" s="122"/>
      <c r="BG14" s="122"/>
      <c r="BH14" s="122"/>
      <c r="BI14" s="122"/>
      <c r="BJ14" s="122"/>
      <c r="BK14" s="122"/>
      <c r="BL14" s="122"/>
      <c r="BM14" s="122"/>
      <c r="BN14" s="122"/>
      <c r="BO14" s="122"/>
      <c r="BP14" s="122"/>
    </row>
    <row r="15" spans="17:50" ht="12" customHeight="1">
      <c r="Q15" s="415"/>
      <c r="R15" s="416"/>
      <c r="S15" s="416"/>
      <c r="T15" s="416"/>
      <c r="U15" s="416"/>
      <c r="V15" s="416"/>
      <c r="W15" s="416"/>
      <c r="X15" s="416"/>
      <c r="Y15" s="416"/>
      <c r="Z15" s="416"/>
      <c r="AA15" s="417"/>
      <c r="AB15" s="384"/>
      <c r="AC15" s="385"/>
      <c r="AD15" s="385"/>
      <c r="AE15" s="385"/>
      <c r="AF15" s="385"/>
      <c r="AG15" s="385"/>
      <c r="AH15" s="385"/>
      <c r="AI15" s="385"/>
      <c r="AJ15" s="385"/>
      <c r="AK15" s="385"/>
      <c r="AL15" s="385"/>
      <c r="AM15" s="385"/>
      <c r="AN15" s="385"/>
      <c r="AO15" s="385"/>
      <c r="AP15" s="385"/>
      <c r="AQ15" s="385"/>
      <c r="AR15" s="385"/>
      <c r="AS15" s="385"/>
      <c r="AT15" s="385"/>
      <c r="AU15" s="385"/>
      <c r="AV15" s="385"/>
      <c r="AW15" s="385"/>
      <c r="AX15" s="386"/>
    </row>
    <row r="16" spans="19:44" ht="10.5" customHeight="1">
      <c r="S16" s="389">
        <f>IF(OR(G3="A",G3="B"),"施設管理者（"&amp;'入力シート'!K43&amp;"）の印を押印してください。※施設印は不可→",IF(OR(G3="C",G3="D"),'入力シート'!K123&amp;"の印を押印してください。※法人印は不可→",""))</f>
      </c>
      <c r="T16" s="389"/>
      <c r="U16" s="389"/>
      <c r="V16" s="389"/>
      <c r="W16" s="389"/>
      <c r="X16" s="389"/>
      <c r="Y16" s="389"/>
      <c r="Z16" s="389"/>
      <c r="AA16" s="389"/>
      <c r="AB16" s="389"/>
      <c r="AC16" s="389"/>
      <c r="AD16" s="389"/>
      <c r="AE16" s="389"/>
      <c r="AF16" s="389"/>
      <c r="AG16" s="389"/>
      <c r="AH16" s="389"/>
      <c r="AI16" s="389"/>
      <c r="AJ16" s="389"/>
      <c r="AK16" s="389"/>
      <c r="AL16" s="389"/>
      <c r="AM16" s="389"/>
      <c r="AN16" s="389"/>
      <c r="AO16" s="389"/>
      <c r="AP16" s="389"/>
      <c r="AQ16" s="389"/>
      <c r="AR16" s="389"/>
    </row>
    <row r="17" ht="10.5" customHeight="1"/>
    <row r="18" spans="9:42" ht="10.5" customHeight="1">
      <c r="I18" s="468" t="s">
        <v>113</v>
      </c>
      <c r="J18" s="468"/>
      <c r="K18" s="468"/>
      <c r="L18" s="468"/>
      <c r="M18" s="468"/>
      <c r="N18" s="468"/>
      <c r="O18" s="468"/>
      <c r="P18" s="468"/>
      <c r="Q18" s="468"/>
      <c r="R18" s="468"/>
      <c r="S18" s="468"/>
      <c r="T18" s="468"/>
      <c r="U18" s="468"/>
      <c r="V18" s="468"/>
      <c r="W18" s="468"/>
      <c r="X18" s="468"/>
      <c r="Y18" s="468"/>
      <c r="Z18" s="468"/>
      <c r="AA18" s="468"/>
      <c r="AB18" s="468"/>
      <c r="AC18" s="468"/>
      <c r="AD18" s="468"/>
      <c r="AE18" s="468"/>
      <c r="AF18" s="468"/>
      <c r="AG18" s="468"/>
      <c r="AH18" s="468"/>
      <c r="AI18" s="468"/>
      <c r="AJ18" s="468"/>
      <c r="AK18" s="468"/>
      <c r="AL18" s="468"/>
      <c r="AM18" s="468"/>
      <c r="AN18" s="468"/>
      <c r="AO18" s="468"/>
      <c r="AP18" s="468"/>
    </row>
    <row r="19" spans="9:42" ht="10.5" customHeight="1">
      <c r="I19" s="468"/>
      <c r="J19" s="468"/>
      <c r="K19" s="468"/>
      <c r="L19" s="468"/>
      <c r="M19" s="468"/>
      <c r="N19" s="468"/>
      <c r="O19" s="468"/>
      <c r="P19" s="468"/>
      <c r="Q19" s="468"/>
      <c r="R19" s="468"/>
      <c r="S19" s="468"/>
      <c r="T19" s="468"/>
      <c r="U19" s="468"/>
      <c r="V19" s="468"/>
      <c r="W19" s="468"/>
      <c r="X19" s="468"/>
      <c r="Y19" s="468"/>
      <c r="Z19" s="468"/>
      <c r="AA19" s="468"/>
      <c r="AB19" s="468"/>
      <c r="AC19" s="468"/>
      <c r="AD19" s="468"/>
      <c r="AE19" s="468"/>
      <c r="AF19" s="468"/>
      <c r="AG19" s="468"/>
      <c r="AH19" s="468"/>
      <c r="AI19" s="468"/>
      <c r="AJ19" s="468"/>
      <c r="AK19" s="468"/>
      <c r="AL19" s="468"/>
      <c r="AM19" s="468"/>
      <c r="AN19" s="468"/>
      <c r="AO19" s="468"/>
      <c r="AP19" s="468"/>
    </row>
    <row r="20" ht="10.5" customHeight="1"/>
    <row r="21" spans="1:50" ht="14.25" customHeight="1">
      <c r="A21" s="401" t="s">
        <v>125</v>
      </c>
      <c r="B21" s="401"/>
      <c r="C21" s="401"/>
      <c r="D21" s="401"/>
      <c r="E21" s="401"/>
      <c r="F21" s="401"/>
      <c r="G21" s="401"/>
      <c r="H21" s="401"/>
      <c r="I21" s="401"/>
      <c r="J21" s="401"/>
      <c r="K21" s="401"/>
      <c r="L21" s="401"/>
      <c r="M21" s="401"/>
      <c r="N21" s="401"/>
      <c r="O21" s="401"/>
      <c r="P21" s="401"/>
      <c r="Q21" s="401"/>
      <c r="R21" s="401"/>
      <c r="S21" s="401"/>
      <c r="T21" s="401"/>
      <c r="U21" s="401"/>
      <c r="V21" s="401"/>
      <c r="W21" s="401"/>
      <c r="X21" s="401"/>
      <c r="Y21" s="401"/>
      <c r="Z21" s="401"/>
      <c r="AA21" s="401"/>
      <c r="AB21" s="401"/>
      <c r="AC21" s="401"/>
      <c r="AD21" s="401"/>
      <c r="AE21" s="401"/>
      <c r="AF21" s="401"/>
      <c r="AG21" s="401"/>
      <c r="AH21" s="401"/>
      <c r="AI21" s="401"/>
      <c r="AJ21" s="401"/>
      <c r="AK21" s="401"/>
      <c r="AL21" s="401"/>
      <c r="AM21" s="401"/>
      <c r="AN21" s="401"/>
      <c r="AO21" s="401"/>
      <c r="AP21" s="401"/>
      <c r="AQ21" s="401"/>
      <c r="AR21" s="401"/>
      <c r="AS21" s="401"/>
      <c r="AT21" s="401"/>
      <c r="AU21" s="401"/>
      <c r="AV21" s="401"/>
      <c r="AW21" s="401"/>
      <c r="AX21" s="401"/>
    </row>
    <row r="22" spans="1:50" ht="16.5" customHeight="1">
      <c r="A22" s="401"/>
      <c r="B22" s="401"/>
      <c r="C22" s="401"/>
      <c r="D22" s="401"/>
      <c r="E22" s="401"/>
      <c r="F22" s="401"/>
      <c r="G22" s="401"/>
      <c r="H22" s="401"/>
      <c r="I22" s="401"/>
      <c r="J22" s="401"/>
      <c r="K22" s="401"/>
      <c r="L22" s="401"/>
      <c r="M22" s="401"/>
      <c r="N22" s="401"/>
      <c r="O22" s="401"/>
      <c r="P22" s="401"/>
      <c r="Q22" s="401"/>
      <c r="R22" s="401"/>
      <c r="S22" s="401"/>
      <c r="T22" s="401"/>
      <c r="U22" s="401"/>
      <c r="V22" s="401"/>
      <c r="W22" s="401"/>
      <c r="X22" s="401"/>
      <c r="Y22" s="401"/>
      <c r="Z22" s="401"/>
      <c r="AA22" s="401"/>
      <c r="AB22" s="401"/>
      <c r="AC22" s="401"/>
      <c r="AD22" s="401"/>
      <c r="AE22" s="401"/>
      <c r="AF22" s="401"/>
      <c r="AG22" s="401"/>
      <c r="AH22" s="401"/>
      <c r="AI22" s="401"/>
      <c r="AJ22" s="401"/>
      <c r="AK22" s="401"/>
      <c r="AL22" s="401"/>
      <c r="AM22" s="401"/>
      <c r="AN22" s="401"/>
      <c r="AO22" s="401"/>
      <c r="AP22" s="401"/>
      <c r="AQ22" s="401"/>
      <c r="AR22" s="401"/>
      <c r="AS22" s="401"/>
      <c r="AT22" s="401"/>
      <c r="AU22" s="401"/>
      <c r="AV22" s="401"/>
      <c r="AW22" s="401"/>
      <c r="AX22" s="401"/>
    </row>
    <row r="23" spans="1:50" ht="10.5" customHeight="1">
      <c r="A23" s="117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</row>
    <row r="24" spans="9:41" ht="10.5" customHeight="1">
      <c r="I24" s="387">
        <f>'別紙'!U33</f>
        <v>0</v>
      </c>
      <c r="J24" s="387"/>
      <c r="K24" s="387"/>
      <c r="L24" s="387"/>
      <c r="M24" s="387"/>
      <c r="N24" s="387"/>
      <c r="O24" s="387"/>
      <c r="P24" s="387"/>
      <c r="Q24" s="387"/>
      <c r="R24" s="387"/>
      <c r="S24" s="387"/>
      <c r="T24" s="387"/>
      <c r="W24" s="25"/>
      <c r="X24" s="25"/>
      <c r="Y24" s="25"/>
      <c r="Z24" s="25"/>
      <c r="AA24" s="25"/>
      <c r="AB24" s="25"/>
      <c r="AC24" s="25"/>
      <c r="AD24" s="25"/>
      <c r="AE24" s="25"/>
      <c r="AF24" s="26"/>
      <c r="AG24" s="26"/>
      <c r="AH24" s="26"/>
      <c r="AI24" s="26"/>
      <c r="AJ24" s="26"/>
      <c r="AK24" s="25"/>
      <c r="AL24" s="25"/>
      <c r="AM24" s="25"/>
      <c r="AN24" s="25"/>
      <c r="AO24" s="25"/>
    </row>
    <row r="25" spans="1:41" ht="10.5" customHeight="1">
      <c r="A25" s="408" t="s">
        <v>33</v>
      </c>
      <c r="B25" s="408"/>
      <c r="C25" s="408"/>
      <c r="D25" s="408"/>
      <c r="E25" s="408"/>
      <c r="F25" s="408"/>
      <c r="G25" s="408"/>
      <c r="H25" s="408"/>
      <c r="I25" s="387"/>
      <c r="J25" s="387"/>
      <c r="K25" s="387"/>
      <c r="L25" s="387"/>
      <c r="M25" s="387"/>
      <c r="N25" s="387"/>
      <c r="O25" s="387"/>
      <c r="P25" s="387"/>
      <c r="Q25" s="387"/>
      <c r="R25" s="387"/>
      <c r="S25" s="387"/>
      <c r="T25" s="387"/>
      <c r="U25" s="418" t="s">
        <v>34</v>
      </c>
      <c r="V25" s="418"/>
      <c r="W25" s="27"/>
      <c r="X25" s="27"/>
      <c r="Y25" s="27"/>
      <c r="Z25" s="27"/>
      <c r="AA25" s="27"/>
      <c r="AB25" s="27"/>
      <c r="AC25" s="27"/>
      <c r="AD25" s="27"/>
      <c r="AE25" s="27"/>
      <c r="AF25" s="26"/>
      <c r="AG25" s="26"/>
      <c r="AH25" s="26"/>
      <c r="AI25" s="26"/>
      <c r="AJ25" s="26"/>
      <c r="AK25" s="27"/>
      <c r="AL25" s="27"/>
      <c r="AM25" s="27"/>
      <c r="AN25" s="27"/>
      <c r="AO25" s="25"/>
    </row>
    <row r="26" spans="1:41" ht="10.5" customHeight="1" thickBot="1">
      <c r="A26" s="408"/>
      <c r="B26" s="408"/>
      <c r="C26" s="408"/>
      <c r="D26" s="408"/>
      <c r="E26" s="408"/>
      <c r="F26" s="408"/>
      <c r="G26" s="408"/>
      <c r="H26" s="408"/>
      <c r="I26" s="388"/>
      <c r="J26" s="388"/>
      <c r="K26" s="388"/>
      <c r="L26" s="388"/>
      <c r="M26" s="388"/>
      <c r="N26" s="388"/>
      <c r="O26" s="388"/>
      <c r="P26" s="388"/>
      <c r="Q26" s="388"/>
      <c r="R26" s="388"/>
      <c r="S26" s="388"/>
      <c r="T26" s="388"/>
      <c r="U26" s="418"/>
      <c r="V26" s="418"/>
      <c r="W26" s="27"/>
      <c r="X26" s="27"/>
      <c r="Y26" s="27"/>
      <c r="Z26" s="27"/>
      <c r="AA26" s="27"/>
      <c r="AB26" s="27"/>
      <c r="AC26" s="27"/>
      <c r="AD26" s="27"/>
      <c r="AE26" s="27"/>
      <c r="AF26" s="26"/>
      <c r="AG26" s="26"/>
      <c r="AH26" s="26"/>
      <c r="AI26" s="26"/>
      <c r="AJ26" s="26"/>
      <c r="AK26" s="27"/>
      <c r="AL26" s="27"/>
      <c r="AM26" s="27"/>
      <c r="AN26" s="27"/>
      <c r="AO26" s="25"/>
    </row>
    <row r="27" spans="1:50" s="22" customFormat="1" ht="10.5" customHeight="1">
      <c r="A27" s="21"/>
      <c r="B27" s="376" t="s">
        <v>95</v>
      </c>
      <c r="C27" s="376"/>
      <c r="D27" s="376"/>
      <c r="E27" s="376"/>
      <c r="F27" s="376"/>
      <c r="G27" s="376"/>
      <c r="H27" s="376"/>
      <c r="I27" s="376"/>
      <c r="J27" s="376"/>
      <c r="K27" s="376"/>
      <c r="L27" s="376"/>
      <c r="M27" s="376"/>
      <c r="N27" s="376"/>
      <c r="O27" s="376"/>
      <c r="P27" s="376"/>
      <c r="Q27" s="376"/>
      <c r="R27" s="376"/>
      <c r="S27" s="376"/>
      <c r="T27" s="376"/>
      <c r="U27" s="376"/>
      <c r="V27" s="376"/>
      <c r="W27" s="376"/>
      <c r="X27" s="376"/>
      <c r="Y27" s="376"/>
      <c r="Z27" s="376"/>
      <c r="AA27" s="21"/>
      <c r="AB27" s="21"/>
      <c r="AC27" s="21"/>
      <c r="AD27" s="21"/>
      <c r="AE27" s="24"/>
      <c r="AF27" s="24"/>
      <c r="AG27" s="21"/>
      <c r="AH27" s="21"/>
      <c r="AI27" s="21"/>
      <c r="AJ27" s="21"/>
      <c r="AK27" s="21"/>
      <c r="AL27" s="21"/>
      <c r="AM27" s="21"/>
      <c r="AN27" s="21"/>
      <c r="AO27" s="24"/>
      <c r="AP27" s="24"/>
      <c r="AQ27" s="21"/>
      <c r="AR27" s="21"/>
      <c r="AS27" s="21"/>
      <c r="AT27" s="21"/>
      <c r="AU27" s="21"/>
      <c r="AV27" s="21"/>
      <c r="AW27" s="21"/>
      <c r="AX27" s="21"/>
    </row>
    <row r="28" spans="1:50" s="22" customFormat="1" ht="10.5" customHeight="1">
      <c r="A28" s="21"/>
      <c r="B28" s="376"/>
      <c r="C28" s="376"/>
      <c r="D28" s="376"/>
      <c r="E28" s="376"/>
      <c r="F28" s="376"/>
      <c r="G28" s="376"/>
      <c r="H28" s="376"/>
      <c r="I28" s="376"/>
      <c r="J28" s="376"/>
      <c r="K28" s="376"/>
      <c r="L28" s="376"/>
      <c r="M28" s="376"/>
      <c r="N28" s="376"/>
      <c r="O28" s="376"/>
      <c r="P28" s="376"/>
      <c r="Q28" s="376"/>
      <c r="R28" s="376"/>
      <c r="S28" s="376"/>
      <c r="T28" s="376"/>
      <c r="U28" s="376"/>
      <c r="V28" s="376"/>
      <c r="W28" s="376"/>
      <c r="X28" s="376"/>
      <c r="Y28" s="376"/>
      <c r="Z28" s="376"/>
      <c r="AA28" s="21"/>
      <c r="AB28" s="21"/>
      <c r="AC28" s="21"/>
      <c r="AD28" s="21"/>
      <c r="AE28" s="24"/>
      <c r="AF28" s="24"/>
      <c r="AG28" s="21"/>
      <c r="AH28" s="21"/>
      <c r="AI28" s="21"/>
      <c r="AJ28" s="21"/>
      <c r="AK28" s="21"/>
      <c r="AL28" s="21"/>
      <c r="AM28" s="21"/>
      <c r="AN28" s="21"/>
      <c r="AO28" s="24"/>
      <c r="AP28" s="24"/>
      <c r="AQ28" s="21"/>
      <c r="AR28" s="21"/>
      <c r="AS28" s="21"/>
      <c r="AT28" s="21"/>
      <c r="AU28" s="21"/>
      <c r="AV28" s="21"/>
      <c r="AW28" s="21"/>
      <c r="AX28" s="21"/>
    </row>
    <row r="29" s="22" customFormat="1" ht="10.5" customHeight="1">
      <c r="B29" s="23"/>
    </row>
    <row r="30" spans="1:9" ht="10.5" customHeight="1">
      <c r="A30" s="408" t="s">
        <v>25</v>
      </c>
      <c r="B30" s="408"/>
      <c r="C30" s="408"/>
      <c r="D30" s="408"/>
      <c r="E30" s="408"/>
      <c r="F30" s="408"/>
      <c r="G30" s="408"/>
      <c r="H30" s="408"/>
      <c r="I30" s="408"/>
    </row>
    <row r="31" spans="1:9" ht="10.5" customHeight="1">
      <c r="A31" s="408"/>
      <c r="B31" s="408"/>
      <c r="C31" s="408"/>
      <c r="D31" s="408"/>
      <c r="E31" s="408"/>
      <c r="F31" s="408"/>
      <c r="G31" s="408"/>
      <c r="H31" s="408"/>
      <c r="I31" s="408"/>
    </row>
    <row r="32" spans="2:49" ht="13.5" customHeight="1">
      <c r="B32" s="9"/>
      <c r="C32" s="1"/>
      <c r="D32" s="1"/>
      <c r="E32" s="1"/>
      <c r="F32" s="1"/>
      <c r="G32" s="1"/>
      <c r="H32" s="2"/>
      <c r="I32" s="419">
        <f>'入力シート'!K79</f>
        <v>0</v>
      </c>
      <c r="J32" s="420"/>
      <c r="K32" s="420"/>
      <c r="L32" s="420"/>
      <c r="M32" s="420"/>
      <c r="N32" s="420"/>
      <c r="O32" s="420"/>
      <c r="P32" s="420"/>
      <c r="Q32" s="420"/>
      <c r="R32" s="420"/>
      <c r="S32" s="420"/>
      <c r="T32" s="420"/>
      <c r="U32" s="420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421">
        <f>'入力シート'!K83</f>
        <v>0</v>
      </c>
      <c r="AG32" s="421"/>
      <c r="AH32" s="421"/>
      <c r="AI32" s="421"/>
      <c r="AJ32" s="421"/>
      <c r="AK32" s="421"/>
      <c r="AL32" s="421"/>
      <c r="AM32" s="421"/>
      <c r="AN32" s="421"/>
      <c r="AO32" s="421"/>
      <c r="AP32" s="421"/>
      <c r="AQ32" s="421"/>
      <c r="AR32" s="1"/>
      <c r="AS32" s="1"/>
      <c r="AT32" s="1"/>
      <c r="AU32" s="1"/>
      <c r="AV32" s="1"/>
      <c r="AW32" s="2"/>
    </row>
    <row r="33" spans="2:49" ht="10.5" customHeight="1">
      <c r="B33" s="445" t="s">
        <v>38</v>
      </c>
      <c r="C33" s="446"/>
      <c r="D33" s="446"/>
      <c r="E33" s="446"/>
      <c r="F33" s="446"/>
      <c r="G33" s="446"/>
      <c r="H33" s="447"/>
      <c r="I33" s="356">
        <f>'入力シート'!K80</f>
        <v>0</v>
      </c>
      <c r="J33" s="334"/>
      <c r="K33" s="334"/>
      <c r="L33" s="334"/>
      <c r="M33" s="334"/>
      <c r="N33" s="334"/>
      <c r="O33" s="334"/>
      <c r="P33" s="334"/>
      <c r="Q33" s="334"/>
      <c r="R33" s="334"/>
      <c r="S33" s="334"/>
      <c r="T33" s="334"/>
      <c r="U33" s="334"/>
      <c r="V33" s="328">
        <f>'入力シート'!X80</f>
        <v>0</v>
      </c>
      <c r="W33" s="328"/>
      <c r="X33" s="328"/>
      <c r="Y33" s="328"/>
      <c r="Z33" s="328"/>
      <c r="AA33" s="328"/>
      <c r="AB33" s="328"/>
      <c r="AC33" s="328"/>
      <c r="AD33" s="328"/>
      <c r="AE33" s="328"/>
      <c r="AF33" s="334">
        <f>'入力シート'!K84</f>
        <v>0</v>
      </c>
      <c r="AG33" s="334"/>
      <c r="AH33" s="334"/>
      <c r="AI33" s="334"/>
      <c r="AJ33" s="334"/>
      <c r="AK33" s="334"/>
      <c r="AL33" s="334"/>
      <c r="AM33" s="334"/>
      <c r="AN33" s="334"/>
      <c r="AO33" s="334"/>
      <c r="AP33" s="334"/>
      <c r="AQ33" s="334"/>
      <c r="AR33" s="328">
        <f>'入力シート'!X84</f>
        <v>0</v>
      </c>
      <c r="AS33" s="328"/>
      <c r="AT33" s="328"/>
      <c r="AU33" s="328"/>
      <c r="AV33" s="328"/>
      <c r="AW33" s="329"/>
    </row>
    <row r="34" spans="2:49" ht="10.5" customHeight="1">
      <c r="B34" s="445"/>
      <c r="C34" s="446"/>
      <c r="D34" s="446"/>
      <c r="E34" s="446"/>
      <c r="F34" s="446"/>
      <c r="G34" s="446"/>
      <c r="H34" s="447"/>
      <c r="I34" s="357"/>
      <c r="J34" s="335"/>
      <c r="K34" s="335"/>
      <c r="L34" s="335"/>
      <c r="M34" s="335"/>
      <c r="N34" s="335"/>
      <c r="O34" s="335"/>
      <c r="P34" s="335"/>
      <c r="Q34" s="335"/>
      <c r="R34" s="335"/>
      <c r="S34" s="335"/>
      <c r="T34" s="335"/>
      <c r="U34" s="335"/>
      <c r="V34" s="330"/>
      <c r="W34" s="330"/>
      <c r="X34" s="330"/>
      <c r="Y34" s="330"/>
      <c r="Z34" s="330"/>
      <c r="AA34" s="330"/>
      <c r="AB34" s="330"/>
      <c r="AC34" s="330"/>
      <c r="AD34" s="330"/>
      <c r="AE34" s="330"/>
      <c r="AF34" s="335"/>
      <c r="AG34" s="335"/>
      <c r="AH34" s="335"/>
      <c r="AI34" s="335"/>
      <c r="AJ34" s="335"/>
      <c r="AK34" s="335"/>
      <c r="AL34" s="335"/>
      <c r="AM34" s="335"/>
      <c r="AN34" s="335"/>
      <c r="AO34" s="335"/>
      <c r="AP34" s="335"/>
      <c r="AQ34" s="335"/>
      <c r="AR34" s="330"/>
      <c r="AS34" s="330"/>
      <c r="AT34" s="330"/>
      <c r="AU34" s="330"/>
      <c r="AV34" s="330"/>
      <c r="AW34" s="331"/>
    </row>
    <row r="35" spans="2:49" ht="10.5" customHeight="1">
      <c r="B35" s="448"/>
      <c r="C35" s="449"/>
      <c r="D35" s="449"/>
      <c r="E35" s="449"/>
      <c r="F35" s="449"/>
      <c r="G35" s="449"/>
      <c r="H35" s="450"/>
      <c r="I35" s="358"/>
      <c r="J35" s="336"/>
      <c r="K35" s="336"/>
      <c r="L35" s="336"/>
      <c r="M35" s="336"/>
      <c r="N35" s="336"/>
      <c r="O35" s="336"/>
      <c r="P35" s="336"/>
      <c r="Q35" s="336"/>
      <c r="R35" s="336"/>
      <c r="S35" s="336"/>
      <c r="T35" s="336"/>
      <c r="U35" s="336"/>
      <c r="V35" s="332"/>
      <c r="W35" s="332"/>
      <c r="X35" s="332"/>
      <c r="Y35" s="332"/>
      <c r="Z35" s="332"/>
      <c r="AA35" s="332"/>
      <c r="AB35" s="332"/>
      <c r="AC35" s="332"/>
      <c r="AD35" s="332"/>
      <c r="AE35" s="332"/>
      <c r="AF35" s="336"/>
      <c r="AG35" s="336"/>
      <c r="AH35" s="336"/>
      <c r="AI35" s="336"/>
      <c r="AJ35" s="336"/>
      <c r="AK35" s="336"/>
      <c r="AL35" s="336"/>
      <c r="AM35" s="336"/>
      <c r="AN35" s="336"/>
      <c r="AO35" s="336"/>
      <c r="AP35" s="336"/>
      <c r="AQ35" s="336"/>
      <c r="AR35" s="332"/>
      <c r="AS35" s="332"/>
      <c r="AT35" s="332"/>
      <c r="AU35" s="332"/>
      <c r="AV35" s="332"/>
      <c r="AW35" s="333"/>
    </row>
    <row r="36" spans="2:49" ht="10.5" customHeight="1">
      <c r="B36" s="300" t="s">
        <v>28</v>
      </c>
      <c r="C36" s="301"/>
      <c r="D36" s="301"/>
      <c r="E36" s="301"/>
      <c r="F36" s="301"/>
      <c r="G36" s="301"/>
      <c r="H36" s="302"/>
      <c r="I36" s="371">
        <f>'入力シート'!K87</f>
        <v>0</v>
      </c>
      <c r="J36" s="372"/>
      <c r="K36" s="372"/>
      <c r="L36" s="372"/>
      <c r="M36" s="372"/>
      <c r="N36" s="372"/>
      <c r="O36" s="372"/>
      <c r="P36" s="372"/>
      <c r="Q36" s="372"/>
      <c r="R36" s="372"/>
      <c r="S36" s="372"/>
      <c r="T36" s="372"/>
      <c r="U36" s="373"/>
      <c r="V36" s="300" t="s">
        <v>32</v>
      </c>
      <c r="W36" s="301"/>
      <c r="X36" s="301"/>
      <c r="Y36" s="301"/>
      <c r="Z36" s="301"/>
      <c r="AA36" s="301"/>
      <c r="AB36" s="302"/>
      <c r="AC36" s="453" t="str">
        <f>IF(ISERROR(MID('入力シート'!$K$90,LENB('入力シート'!$K$90)-6,1)),"0",MID('入力シート'!$K$90,LENB('入力シート'!$K$90)-6,1))</f>
        <v>0</v>
      </c>
      <c r="AD36" s="292"/>
      <c r="AE36" s="359"/>
      <c r="AF36" s="291" t="str">
        <f>IF(ISERROR(MID('入力シート'!$K$90,LENB('入力シート'!$K$90)-5,1)),"0",MID('入力シート'!$K$90,LENB('入力シート'!$K$90)-5,1))</f>
        <v>0</v>
      </c>
      <c r="AG36" s="292"/>
      <c r="AH36" s="359"/>
      <c r="AI36" s="291" t="str">
        <f>IF(ISERROR(MID('入力シート'!$K$90,LENB('入力シート'!$K$90)-4,1)),"0",MID('入力シート'!$K$90,LENB('入力シート'!$K$90)-4,1))</f>
        <v>0</v>
      </c>
      <c r="AJ36" s="292"/>
      <c r="AK36" s="359"/>
      <c r="AL36" s="291" t="str">
        <f>IF(ISERROR(MID('入力シート'!$K$90,LENB('入力シート'!$K$90)-3,1)),"0",MID('入力シート'!$K$90,LENB('入力シート'!$K$90)-3,1))</f>
        <v>0</v>
      </c>
      <c r="AM36" s="292"/>
      <c r="AN36" s="359"/>
      <c r="AO36" s="291" t="str">
        <f>IF(ISERROR(MID('入力シート'!$K$90,LENB('入力シート'!$K$90)-2,1)),"0",MID('入力シート'!$K$90,LENB('入力シート'!$K$90)-2,1))</f>
        <v>0</v>
      </c>
      <c r="AP36" s="292"/>
      <c r="AQ36" s="359"/>
      <c r="AR36" s="291" t="str">
        <f>IF(ISERROR(MID('入力シート'!$K$90,LENB('入力シート'!$K$90)-1,1)),"0",MID('入力シート'!$K$90,LENB('入力シート'!$K$90)-1,1))</f>
        <v>0</v>
      </c>
      <c r="AS36" s="292"/>
      <c r="AT36" s="359"/>
      <c r="AU36" s="291" t="str">
        <f>IF(ISERROR(MID('入力シート'!$K$90,LENB('入力シート'!$K$90),1)),"0",MID('入力シート'!$K$90,LENB('入力シート'!$K$90),1))</f>
        <v>0</v>
      </c>
      <c r="AV36" s="292"/>
      <c r="AW36" s="293"/>
    </row>
    <row r="37" spans="2:49" ht="10.5" customHeight="1">
      <c r="B37" s="303"/>
      <c r="C37" s="304"/>
      <c r="D37" s="304"/>
      <c r="E37" s="304"/>
      <c r="F37" s="304"/>
      <c r="G37" s="304"/>
      <c r="H37" s="305"/>
      <c r="I37" s="357"/>
      <c r="J37" s="335"/>
      <c r="K37" s="335"/>
      <c r="L37" s="335"/>
      <c r="M37" s="335"/>
      <c r="N37" s="335"/>
      <c r="O37" s="335"/>
      <c r="P37" s="335"/>
      <c r="Q37" s="335"/>
      <c r="R37" s="335"/>
      <c r="S37" s="335"/>
      <c r="T37" s="335"/>
      <c r="U37" s="374"/>
      <c r="V37" s="303"/>
      <c r="W37" s="304"/>
      <c r="X37" s="304"/>
      <c r="Y37" s="304"/>
      <c r="Z37" s="304"/>
      <c r="AA37" s="304"/>
      <c r="AB37" s="305"/>
      <c r="AC37" s="454"/>
      <c r="AD37" s="295"/>
      <c r="AE37" s="360"/>
      <c r="AF37" s="294"/>
      <c r="AG37" s="295"/>
      <c r="AH37" s="360"/>
      <c r="AI37" s="294"/>
      <c r="AJ37" s="295"/>
      <c r="AK37" s="360"/>
      <c r="AL37" s="294"/>
      <c r="AM37" s="295"/>
      <c r="AN37" s="360"/>
      <c r="AO37" s="294"/>
      <c r="AP37" s="295"/>
      <c r="AQ37" s="360"/>
      <c r="AR37" s="294"/>
      <c r="AS37" s="295"/>
      <c r="AT37" s="360"/>
      <c r="AU37" s="294"/>
      <c r="AV37" s="295"/>
      <c r="AW37" s="296"/>
    </row>
    <row r="38" spans="2:49" ht="10.5" customHeight="1">
      <c r="B38" s="306"/>
      <c r="C38" s="307"/>
      <c r="D38" s="307"/>
      <c r="E38" s="307"/>
      <c r="F38" s="307"/>
      <c r="G38" s="307"/>
      <c r="H38" s="308"/>
      <c r="I38" s="358"/>
      <c r="J38" s="336"/>
      <c r="K38" s="336"/>
      <c r="L38" s="336"/>
      <c r="M38" s="336"/>
      <c r="N38" s="336"/>
      <c r="O38" s="336"/>
      <c r="P38" s="336"/>
      <c r="Q38" s="336"/>
      <c r="R38" s="336"/>
      <c r="S38" s="336"/>
      <c r="T38" s="336"/>
      <c r="U38" s="375"/>
      <c r="V38" s="306"/>
      <c r="W38" s="307"/>
      <c r="X38" s="307"/>
      <c r="Y38" s="307"/>
      <c r="Z38" s="307"/>
      <c r="AA38" s="307"/>
      <c r="AB38" s="308"/>
      <c r="AC38" s="455"/>
      <c r="AD38" s="298"/>
      <c r="AE38" s="361"/>
      <c r="AF38" s="297"/>
      <c r="AG38" s="298"/>
      <c r="AH38" s="361"/>
      <c r="AI38" s="297"/>
      <c r="AJ38" s="298"/>
      <c r="AK38" s="361"/>
      <c r="AL38" s="297"/>
      <c r="AM38" s="298"/>
      <c r="AN38" s="361"/>
      <c r="AO38" s="297"/>
      <c r="AP38" s="298"/>
      <c r="AQ38" s="361"/>
      <c r="AR38" s="297"/>
      <c r="AS38" s="298"/>
      <c r="AT38" s="361"/>
      <c r="AU38" s="297"/>
      <c r="AV38" s="298"/>
      <c r="AW38" s="299"/>
    </row>
    <row r="39" spans="2:49" ht="10.5" customHeight="1">
      <c r="B39" s="364" t="s">
        <v>47</v>
      </c>
      <c r="C39" s="313"/>
      <c r="D39" s="313"/>
      <c r="E39" s="313"/>
      <c r="F39" s="422" t="s">
        <v>48</v>
      </c>
      <c r="G39" s="421"/>
      <c r="H39" s="423"/>
      <c r="I39" s="402">
        <f>WIDECHAR(LEFT('入力シート'!K93,30))</f>
      </c>
      <c r="J39" s="403"/>
      <c r="K39" s="403"/>
      <c r="L39" s="403"/>
      <c r="M39" s="403"/>
      <c r="N39" s="403"/>
      <c r="O39" s="403"/>
      <c r="P39" s="403"/>
      <c r="Q39" s="403"/>
      <c r="R39" s="403"/>
      <c r="S39" s="403"/>
      <c r="T39" s="403"/>
      <c r="U39" s="403"/>
      <c r="V39" s="403"/>
      <c r="W39" s="403"/>
      <c r="X39" s="403"/>
      <c r="Y39" s="403"/>
      <c r="Z39" s="403"/>
      <c r="AA39" s="403"/>
      <c r="AB39" s="403"/>
      <c r="AC39" s="403"/>
      <c r="AD39" s="403"/>
      <c r="AE39" s="403"/>
      <c r="AF39" s="403"/>
      <c r="AG39" s="403"/>
      <c r="AH39" s="403"/>
      <c r="AI39" s="403"/>
      <c r="AJ39" s="403"/>
      <c r="AK39" s="403"/>
      <c r="AL39" s="403"/>
      <c r="AM39" s="403"/>
      <c r="AN39" s="403"/>
      <c r="AO39" s="403"/>
      <c r="AP39" s="403"/>
      <c r="AQ39" s="403"/>
      <c r="AR39" s="403"/>
      <c r="AS39" s="403"/>
      <c r="AT39" s="403"/>
      <c r="AU39" s="403"/>
      <c r="AV39" s="403"/>
      <c r="AW39" s="404"/>
    </row>
    <row r="40" spans="2:49" ht="10.5" customHeight="1">
      <c r="B40" s="365"/>
      <c r="C40" s="309"/>
      <c r="D40" s="309"/>
      <c r="E40" s="309"/>
      <c r="F40" s="424"/>
      <c r="G40" s="425"/>
      <c r="H40" s="426"/>
      <c r="I40" s="405"/>
      <c r="J40" s="406"/>
      <c r="K40" s="406"/>
      <c r="L40" s="406"/>
      <c r="M40" s="406"/>
      <c r="N40" s="406"/>
      <c r="O40" s="406"/>
      <c r="P40" s="406"/>
      <c r="Q40" s="406"/>
      <c r="R40" s="406"/>
      <c r="S40" s="406"/>
      <c r="T40" s="406"/>
      <c r="U40" s="406"/>
      <c r="V40" s="406"/>
      <c r="W40" s="406"/>
      <c r="X40" s="406"/>
      <c r="Y40" s="406"/>
      <c r="Z40" s="406"/>
      <c r="AA40" s="406"/>
      <c r="AB40" s="406"/>
      <c r="AC40" s="406"/>
      <c r="AD40" s="406"/>
      <c r="AE40" s="406"/>
      <c r="AF40" s="406"/>
      <c r="AG40" s="406"/>
      <c r="AH40" s="406"/>
      <c r="AI40" s="406"/>
      <c r="AJ40" s="406"/>
      <c r="AK40" s="406"/>
      <c r="AL40" s="406"/>
      <c r="AM40" s="406"/>
      <c r="AN40" s="406"/>
      <c r="AO40" s="406"/>
      <c r="AP40" s="406"/>
      <c r="AQ40" s="406"/>
      <c r="AR40" s="406"/>
      <c r="AS40" s="406"/>
      <c r="AT40" s="406"/>
      <c r="AU40" s="406"/>
      <c r="AV40" s="406"/>
      <c r="AW40" s="407"/>
    </row>
    <row r="41" spans="2:49" ht="10.5" customHeight="1">
      <c r="B41" s="365"/>
      <c r="C41" s="309"/>
      <c r="D41" s="309"/>
      <c r="E41" s="309"/>
      <c r="F41" s="427" t="s">
        <v>49</v>
      </c>
      <c r="G41" s="428"/>
      <c r="H41" s="429"/>
      <c r="I41" s="285">
        <f>WIDECHAR(MID('入力シート'!K93,31,30))</f>
      </c>
      <c r="J41" s="286"/>
      <c r="K41" s="286"/>
      <c r="L41" s="286"/>
      <c r="M41" s="286"/>
      <c r="N41" s="286"/>
      <c r="O41" s="286"/>
      <c r="P41" s="286"/>
      <c r="Q41" s="286"/>
      <c r="R41" s="286"/>
      <c r="S41" s="286"/>
      <c r="T41" s="286"/>
      <c r="U41" s="286"/>
      <c r="V41" s="286"/>
      <c r="W41" s="286"/>
      <c r="X41" s="286"/>
      <c r="Y41" s="286"/>
      <c r="Z41" s="286"/>
      <c r="AA41" s="286"/>
      <c r="AB41" s="286"/>
      <c r="AC41" s="286"/>
      <c r="AD41" s="286"/>
      <c r="AE41" s="286"/>
      <c r="AF41" s="286"/>
      <c r="AG41" s="286"/>
      <c r="AH41" s="286"/>
      <c r="AI41" s="286"/>
      <c r="AJ41" s="286"/>
      <c r="AK41" s="286"/>
      <c r="AL41" s="286"/>
      <c r="AM41" s="286"/>
      <c r="AN41" s="286"/>
      <c r="AO41" s="286"/>
      <c r="AP41" s="286"/>
      <c r="AQ41" s="286"/>
      <c r="AR41" s="286"/>
      <c r="AS41" s="286"/>
      <c r="AT41" s="286"/>
      <c r="AU41" s="286"/>
      <c r="AV41" s="286"/>
      <c r="AW41" s="287"/>
    </row>
    <row r="42" spans="2:49" ht="10.5" customHeight="1">
      <c r="B42" s="316"/>
      <c r="C42" s="311"/>
      <c r="D42" s="311"/>
      <c r="E42" s="311"/>
      <c r="F42" s="430"/>
      <c r="G42" s="431"/>
      <c r="H42" s="432"/>
      <c r="I42" s="288"/>
      <c r="J42" s="289"/>
      <c r="K42" s="289"/>
      <c r="L42" s="289"/>
      <c r="M42" s="289"/>
      <c r="N42" s="289"/>
      <c r="O42" s="289"/>
      <c r="P42" s="289"/>
      <c r="Q42" s="289"/>
      <c r="R42" s="289"/>
      <c r="S42" s="289"/>
      <c r="T42" s="289"/>
      <c r="U42" s="289"/>
      <c r="V42" s="289"/>
      <c r="W42" s="289"/>
      <c r="X42" s="289"/>
      <c r="Y42" s="289"/>
      <c r="Z42" s="289"/>
      <c r="AA42" s="289"/>
      <c r="AB42" s="289"/>
      <c r="AC42" s="289"/>
      <c r="AD42" s="289"/>
      <c r="AE42" s="289"/>
      <c r="AF42" s="289"/>
      <c r="AG42" s="289"/>
      <c r="AH42" s="289"/>
      <c r="AI42" s="289"/>
      <c r="AJ42" s="289"/>
      <c r="AK42" s="289"/>
      <c r="AL42" s="289"/>
      <c r="AM42" s="289"/>
      <c r="AN42" s="289"/>
      <c r="AO42" s="289"/>
      <c r="AP42" s="289"/>
      <c r="AQ42" s="289"/>
      <c r="AR42" s="289"/>
      <c r="AS42" s="289"/>
      <c r="AT42" s="289"/>
      <c r="AU42" s="289"/>
      <c r="AV42" s="289"/>
      <c r="AW42" s="290"/>
    </row>
    <row r="43" spans="2:49" ht="10.5" customHeight="1">
      <c r="B43" s="364" t="s">
        <v>50</v>
      </c>
      <c r="C43" s="313"/>
      <c r="D43" s="313"/>
      <c r="E43" s="313"/>
      <c r="F43" s="313"/>
      <c r="G43" s="313"/>
      <c r="H43" s="314"/>
      <c r="I43" s="433">
        <f>'入力シート'!K96</f>
        <v>0</v>
      </c>
      <c r="J43" s="434"/>
      <c r="K43" s="434"/>
      <c r="L43" s="434"/>
      <c r="M43" s="434"/>
      <c r="N43" s="434"/>
      <c r="O43" s="434"/>
      <c r="P43" s="434"/>
      <c r="Q43" s="434"/>
      <c r="R43" s="434"/>
      <c r="S43" s="434"/>
      <c r="T43" s="434"/>
      <c r="U43" s="434"/>
      <c r="V43" s="434"/>
      <c r="W43" s="434"/>
      <c r="X43" s="434"/>
      <c r="Y43" s="434"/>
      <c r="Z43" s="434"/>
      <c r="AA43" s="434"/>
      <c r="AB43" s="434"/>
      <c r="AC43" s="434"/>
      <c r="AD43" s="434"/>
      <c r="AE43" s="434"/>
      <c r="AF43" s="434"/>
      <c r="AG43" s="434"/>
      <c r="AH43" s="434"/>
      <c r="AI43" s="434"/>
      <c r="AJ43" s="434"/>
      <c r="AK43" s="434"/>
      <c r="AL43" s="434"/>
      <c r="AM43" s="434"/>
      <c r="AN43" s="434"/>
      <c r="AO43" s="434"/>
      <c r="AP43" s="434"/>
      <c r="AQ43" s="434"/>
      <c r="AR43" s="434"/>
      <c r="AS43" s="434"/>
      <c r="AT43" s="434"/>
      <c r="AU43" s="434"/>
      <c r="AV43" s="434"/>
      <c r="AW43" s="435"/>
    </row>
    <row r="44" spans="2:49" ht="10.5" customHeight="1">
      <c r="B44" s="365"/>
      <c r="C44" s="309"/>
      <c r="D44" s="309"/>
      <c r="E44" s="309"/>
      <c r="F44" s="309"/>
      <c r="G44" s="309"/>
      <c r="H44" s="310"/>
      <c r="I44" s="436"/>
      <c r="J44" s="437"/>
      <c r="K44" s="437"/>
      <c r="L44" s="437"/>
      <c r="M44" s="437"/>
      <c r="N44" s="437"/>
      <c r="O44" s="437"/>
      <c r="P44" s="437"/>
      <c r="Q44" s="437"/>
      <c r="R44" s="437"/>
      <c r="S44" s="437"/>
      <c r="T44" s="437"/>
      <c r="U44" s="437"/>
      <c r="V44" s="437"/>
      <c r="W44" s="437"/>
      <c r="X44" s="437"/>
      <c r="Y44" s="437"/>
      <c r="Z44" s="437"/>
      <c r="AA44" s="437"/>
      <c r="AB44" s="437"/>
      <c r="AC44" s="437"/>
      <c r="AD44" s="437"/>
      <c r="AE44" s="437"/>
      <c r="AF44" s="437"/>
      <c r="AG44" s="437"/>
      <c r="AH44" s="437"/>
      <c r="AI44" s="437"/>
      <c r="AJ44" s="437"/>
      <c r="AK44" s="437"/>
      <c r="AL44" s="437"/>
      <c r="AM44" s="437"/>
      <c r="AN44" s="437"/>
      <c r="AO44" s="437"/>
      <c r="AP44" s="437"/>
      <c r="AQ44" s="437"/>
      <c r="AR44" s="437"/>
      <c r="AS44" s="437"/>
      <c r="AT44" s="437"/>
      <c r="AU44" s="437"/>
      <c r="AV44" s="437"/>
      <c r="AW44" s="438"/>
    </row>
    <row r="45" spans="2:49" ht="10.5" customHeight="1">
      <c r="B45" s="365"/>
      <c r="C45" s="309"/>
      <c r="D45" s="309"/>
      <c r="E45" s="309"/>
      <c r="F45" s="309"/>
      <c r="G45" s="309"/>
      <c r="H45" s="310"/>
      <c r="I45" s="436"/>
      <c r="J45" s="437"/>
      <c r="K45" s="437"/>
      <c r="L45" s="437"/>
      <c r="M45" s="437"/>
      <c r="N45" s="437"/>
      <c r="O45" s="437"/>
      <c r="P45" s="437"/>
      <c r="Q45" s="437"/>
      <c r="R45" s="437"/>
      <c r="S45" s="437"/>
      <c r="T45" s="437"/>
      <c r="U45" s="437"/>
      <c r="V45" s="437"/>
      <c r="W45" s="437"/>
      <c r="X45" s="437"/>
      <c r="Y45" s="437"/>
      <c r="Z45" s="437"/>
      <c r="AA45" s="437"/>
      <c r="AB45" s="437"/>
      <c r="AC45" s="437"/>
      <c r="AD45" s="437"/>
      <c r="AE45" s="437"/>
      <c r="AF45" s="437"/>
      <c r="AG45" s="437"/>
      <c r="AH45" s="437"/>
      <c r="AI45" s="437"/>
      <c r="AJ45" s="437"/>
      <c r="AK45" s="437"/>
      <c r="AL45" s="437"/>
      <c r="AM45" s="437"/>
      <c r="AN45" s="437"/>
      <c r="AO45" s="437"/>
      <c r="AP45" s="437"/>
      <c r="AQ45" s="437"/>
      <c r="AR45" s="437"/>
      <c r="AS45" s="437"/>
      <c r="AT45" s="437"/>
      <c r="AU45" s="437"/>
      <c r="AV45" s="437"/>
      <c r="AW45" s="438"/>
    </row>
    <row r="46" spans="2:49" ht="10.5" customHeight="1">
      <c r="B46" s="365"/>
      <c r="C46" s="309"/>
      <c r="D46" s="309"/>
      <c r="E46" s="309"/>
      <c r="F46" s="309"/>
      <c r="G46" s="309"/>
      <c r="H46" s="310"/>
      <c r="I46" s="436"/>
      <c r="J46" s="437"/>
      <c r="K46" s="437"/>
      <c r="L46" s="437"/>
      <c r="M46" s="437"/>
      <c r="N46" s="437"/>
      <c r="O46" s="437"/>
      <c r="P46" s="437"/>
      <c r="Q46" s="437"/>
      <c r="R46" s="437"/>
      <c r="S46" s="437"/>
      <c r="T46" s="437"/>
      <c r="U46" s="437"/>
      <c r="V46" s="437"/>
      <c r="W46" s="437"/>
      <c r="X46" s="437"/>
      <c r="Y46" s="437"/>
      <c r="Z46" s="437"/>
      <c r="AA46" s="437"/>
      <c r="AB46" s="437"/>
      <c r="AC46" s="437"/>
      <c r="AD46" s="437"/>
      <c r="AE46" s="437"/>
      <c r="AF46" s="437"/>
      <c r="AG46" s="437"/>
      <c r="AH46" s="437"/>
      <c r="AI46" s="437"/>
      <c r="AJ46" s="437"/>
      <c r="AK46" s="437"/>
      <c r="AL46" s="437"/>
      <c r="AM46" s="437"/>
      <c r="AN46" s="437"/>
      <c r="AO46" s="437"/>
      <c r="AP46" s="437"/>
      <c r="AQ46" s="437"/>
      <c r="AR46" s="437"/>
      <c r="AS46" s="437"/>
      <c r="AT46" s="437"/>
      <c r="AU46" s="437"/>
      <c r="AV46" s="437"/>
      <c r="AW46" s="438"/>
    </row>
    <row r="47" spans="2:49" ht="10.5" customHeight="1">
      <c r="B47" s="365"/>
      <c r="C47" s="309"/>
      <c r="D47" s="309"/>
      <c r="E47" s="309"/>
      <c r="F47" s="309"/>
      <c r="G47" s="309"/>
      <c r="H47" s="310"/>
      <c r="I47" s="436"/>
      <c r="J47" s="437"/>
      <c r="K47" s="437"/>
      <c r="L47" s="437"/>
      <c r="M47" s="437"/>
      <c r="N47" s="437"/>
      <c r="O47" s="437"/>
      <c r="P47" s="437"/>
      <c r="Q47" s="437"/>
      <c r="R47" s="437"/>
      <c r="S47" s="437"/>
      <c r="T47" s="437"/>
      <c r="U47" s="437"/>
      <c r="V47" s="437"/>
      <c r="W47" s="437"/>
      <c r="X47" s="437"/>
      <c r="Y47" s="437"/>
      <c r="Z47" s="437"/>
      <c r="AA47" s="437"/>
      <c r="AB47" s="437"/>
      <c r="AC47" s="437"/>
      <c r="AD47" s="437"/>
      <c r="AE47" s="437"/>
      <c r="AF47" s="437"/>
      <c r="AG47" s="437"/>
      <c r="AH47" s="437"/>
      <c r="AI47" s="437"/>
      <c r="AJ47" s="437"/>
      <c r="AK47" s="437"/>
      <c r="AL47" s="437"/>
      <c r="AM47" s="437"/>
      <c r="AN47" s="437"/>
      <c r="AO47" s="437"/>
      <c r="AP47" s="437"/>
      <c r="AQ47" s="437"/>
      <c r="AR47" s="437"/>
      <c r="AS47" s="437"/>
      <c r="AT47" s="437"/>
      <c r="AU47" s="437"/>
      <c r="AV47" s="437"/>
      <c r="AW47" s="438"/>
    </row>
    <row r="48" spans="2:49" ht="10.5" customHeight="1">
      <c r="B48" s="316"/>
      <c r="C48" s="311"/>
      <c r="D48" s="311"/>
      <c r="E48" s="311"/>
      <c r="F48" s="311"/>
      <c r="G48" s="311"/>
      <c r="H48" s="312"/>
      <c r="I48" s="439"/>
      <c r="J48" s="440"/>
      <c r="K48" s="440"/>
      <c r="L48" s="440"/>
      <c r="M48" s="440"/>
      <c r="N48" s="440"/>
      <c r="O48" s="440"/>
      <c r="P48" s="440"/>
      <c r="Q48" s="440"/>
      <c r="R48" s="440"/>
      <c r="S48" s="440"/>
      <c r="T48" s="440"/>
      <c r="U48" s="440"/>
      <c r="V48" s="440"/>
      <c r="W48" s="440"/>
      <c r="X48" s="440"/>
      <c r="Y48" s="440"/>
      <c r="Z48" s="440"/>
      <c r="AA48" s="440"/>
      <c r="AB48" s="440"/>
      <c r="AC48" s="440"/>
      <c r="AD48" s="440"/>
      <c r="AE48" s="440"/>
      <c r="AF48" s="440"/>
      <c r="AG48" s="440"/>
      <c r="AH48" s="440"/>
      <c r="AI48" s="440"/>
      <c r="AJ48" s="440"/>
      <c r="AK48" s="440"/>
      <c r="AL48" s="440"/>
      <c r="AM48" s="440"/>
      <c r="AN48" s="440"/>
      <c r="AO48" s="440"/>
      <c r="AP48" s="440"/>
      <c r="AQ48" s="440"/>
      <c r="AR48" s="440"/>
      <c r="AS48" s="440"/>
      <c r="AT48" s="440"/>
      <c r="AU48" s="440"/>
      <c r="AV48" s="440"/>
      <c r="AW48" s="441"/>
    </row>
    <row r="49" spans="2:49" ht="10.5" customHeight="1">
      <c r="B49" s="315" t="s">
        <v>26</v>
      </c>
      <c r="C49" s="313"/>
      <c r="D49" s="313"/>
      <c r="E49" s="313"/>
      <c r="F49" s="313"/>
      <c r="G49" s="313"/>
      <c r="H49" s="314"/>
      <c r="I49" s="320" t="str">
        <f>'入力シート'!M4&amp;"　"&amp;'入力シート'!V4</f>
        <v>　</v>
      </c>
      <c r="J49" s="321"/>
      <c r="K49" s="321"/>
      <c r="L49" s="321"/>
      <c r="M49" s="321"/>
      <c r="N49" s="321"/>
      <c r="O49" s="321"/>
      <c r="P49" s="321"/>
      <c r="Q49" s="321"/>
      <c r="R49" s="313" t="s">
        <v>35</v>
      </c>
      <c r="S49" s="451" t="str">
        <f>'入力シート'!M3&amp;" "&amp;'入力シート'!V3</f>
        <v> </v>
      </c>
      <c r="T49" s="451"/>
      <c r="U49" s="451"/>
      <c r="V49" s="451"/>
      <c r="W49" s="451"/>
      <c r="X49" s="451"/>
      <c r="Y49" s="451"/>
      <c r="Z49" s="451"/>
      <c r="AA49" s="451"/>
      <c r="AB49" s="314" t="s">
        <v>36</v>
      </c>
      <c r="AC49" s="315" t="s">
        <v>27</v>
      </c>
      <c r="AD49" s="313"/>
      <c r="AE49" s="313"/>
      <c r="AF49" s="313"/>
      <c r="AG49" s="313"/>
      <c r="AH49" s="313"/>
      <c r="AI49" s="314"/>
      <c r="AJ49" s="368">
        <f>'入力シート'!K7</f>
        <v>0</v>
      </c>
      <c r="AK49" s="282"/>
      <c r="AL49" s="282"/>
      <c r="AM49" s="282"/>
      <c r="AN49" s="366" t="s">
        <v>37</v>
      </c>
      <c r="AO49" s="282">
        <f>'入力シート'!P7</f>
        <v>0</v>
      </c>
      <c r="AP49" s="283"/>
      <c r="AQ49" s="283"/>
      <c r="AR49" s="283"/>
      <c r="AS49" s="409" t="s">
        <v>37</v>
      </c>
      <c r="AT49" s="282">
        <f>'入力シート'!V7</f>
        <v>0</v>
      </c>
      <c r="AU49" s="324"/>
      <c r="AV49" s="324"/>
      <c r="AW49" s="325"/>
    </row>
    <row r="50" spans="2:49" ht="10.5" customHeight="1">
      <c r="B50" s="316"/>
      <c r="C50" s="311"/>
      <c r="D50" s="311"/>
      <c r="E50" s="311"/>
      <c r="F50" s="311"/>
      <c r="G50" s="311"/>
      <c r="H50" s="312"/>
      <c r="I50" s="322"/>
      <c r="J50" s="323"/>
      <c r="K50" s="323"/>
      <c r="L50" s="323"/>
      <c r="M50" s="323"/>
      <c r="N50" s="323"/>
      <c r="O50" s="323"/>
      <c r="P50" s="323"/>
      <c r="Q50" s="323"/>
      <c r="R50" s="311"/>
      <c r="S50" s="452"/>
      <c r="T50" s="452"/>
      <c r="U50" s="452"/>
      <c r="V50" s="452"/>
      <c r="W50" s="452"/>
      <c r="X50" s="452"/>
      <c r="Y50" s="452"/>
      <c r="Z50" s="452"/>
      <c r="AA50" s="452"/>
      <c r="AB50" s="312"/>
      <c r="AC50" s="316"/>
      <c r="AD50" s="311"/>
      <c r="AE50" s="311"/>
      <c r="AF50" s="311"/>
      <c r="AG50" s="311"/>
      <c r="AH50" s="311"/>
      <c r="AI50" s="312"/>
      <c r="AJ50" s="369"/>
      <c r="AK50" s="370"/>
      <c r="AL50" s="370"/>
      <c r="AM50" s="370"/>
      <c r="AN50" s="367"/>
      <c r="AO50" s="284"/>
      <c r="AP50" s="284"/>
      <c r="AQ50" s="284"/>
      <c r="AR50" s="284"/>
      <c r="AS50" s="410"/>
      <c r="AT50" s="326"/>
      <c r="AU50" s="326"/>
      <c r="AV50" s="326"/>
      <c r="AW50" s="327"/>
    </row>
    <row r="51" spans="2:49" ht="10.5" customHeight="1">
      <c r="B51" s="32"/>
      <c r="C51" s="32"/>
      <c r="D51" s="32"/>
      <c r="E51" s="32"/>
      <c r="F51" s="32"/>
      <c r="G51" s="32"/>
      <c r="H51" s="32"/>
      <c r="I51" s="31"/>
      <c r="J51" s="31"/>
      <c r="K51" s="31"/>
      <c r="L51" s="31"/>
      <c r="M51" s="31"/>
      <c r="N51" s="31"/>
      <c r="O51" s="31"/>
      <c r="P51" s="31"/>
      <c r="Q51" s="31"/>
      <c r="R51" s="32"/>
      <c r="S51" s="33"/>
      <c r="T51" s="33"/>
      <c r="U51" s="33"/>
      <c r="V51" s="33"/>
      <c r="W51" s="33"/>
      <c r="X51" s="33"/>
      <c r="Y51" s="33"/>
      <c r="Z51" s="33"/>
      <c r="AA51" s="33"/>
      <c r="AB51" s="32"/>
      <c r="AC51" s="32"/>
      <c r="AD51" s="32"/>
      <c r="AE51" s="32"/>
      <c r="AF51" s="32"/>
      <c r="AG51" s="32"/>
      <c r="AH51" s="32"/>
      <c r="AI51" s="32"/>
      <c r="AJ51" s="34"/>
      <c r="AK51" s="34"/>
      <c r="AL51" s="34"/>
      <c r="AM51" s="34"/>
      <c r="AN51" s="35"/>
      <c r="AO51" s="36"/>
      <c r="AP51" s="36"/>
      <c r="AQ51" s="36"/>
      <c r="AR51" s="36"/>
      <c r="AS51" s="37"/>
      <c r="AT51" s="38"/>
      <c r="AU51" s="38"/>
      <c r="AV51" s="38"/>
      <c r="AW51" s="38"/>
    </row>
    <row r="52" spans="2:49" ht="10.5" customHeight="1">
      <c r="B52" s="32"/>
      <c r="C52" s="32"/>
      <c r="D52" s="32"/>
      <c r="E52" s="32"/>
      <c r="F52" s="32"/>
      <c r="G52" s="32"/>
      <c r="H52" s="32"/>
      <c r="I52" s="31"/>
      <c r="J52" s="31"/>
      <c r="K52" s="31"/>
      <c r="L52" s="31"/>
      <c r="M52" s="31"/>
      <c r="N52" s="31"/>
      <c r="O52" s="31"/>
      <c r="P52" s="31"/>
      <c r="Q52" s="31"/>
      <c r="R52" s="32"/>
      <c r="S52" s="33"/>
      <c r="T52" s="33"/>
      <c r="U52" s="33"/>
      <c r="V52" s="33"/>
      <c r="W52" s="33"/>
      <c r="X52" s="33"/>
      <c r="Y52" s="33"/>
      <c r="Z52" s="33"/>
      <c r="AA52" s="33"/>
      <c r="AB52" s="32"/>
      <c r="AC52" s="32"/>
      <c r="AD52" s="32"/>
      <c r="AE52" s="32"/>
      <c r="AF52" s="32"/>
      <c r="AG52" s="32"/>
      <c r="AH52" s="32"/>
      <c r="AI52" s="32"/>
      <c r="AJ52" s="34"/>
      <c r="AK52" s="34"/>
      <c r="AL52" s="34"/>
      <c r="AM52" s="34"/>
      <c r="AN52" s="35"/>
      <c r="AO52" s="36"/>
      <c r="AP52" s="36"/>
      <c r="AQ52" s="36"/>
      <c r="AR52" s="36"/>
      <c r="AS52" s="37"/>
      <c r="AT52" s="38"/>
      <c r="AU52" s="38"/>
      <c r="AV52" s="38"/>
      <c r="AW52" s="38"/>
    </row>
    <row r="53" ht="10.5" customHeight="1"/>
    <row r="54" spans="1:50" ht="10.5" customHeight="1">
      <c r="A54" s="9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2"/>
    </row>
    <row r="55" spans="1:50" ht="10.5" customHeight="1">
      <c r="A55" s="10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363" t="str">
        <f>IF(G3="A","","委任状")</f>
        <v>委任状</v>
      </c>
      <c r="R55" s="363"/>
      <c r="S55" s="363"/>
      <c r="T55" s="363"/>
      <c r="U55" s="363"/>
      <c r="V55" s="363"/>
      <c r="W55" s="363"/>
      <c r="X55" s="363"/>
      <c r="Y55" s="363"/>
      <c r="Z55" s="363"/>
      <c r="AA55" s="363"/>
      <c r="AB55" s="363"/>
      <c r="AC55" s="363"/>
      <c r="AD55" s="363"/>
      <c r="AE55" s="363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5"/>
    </row>
    <row r="56" spans="1:50" ht="10.5" customHeight="1">
      <c r="A56" s="10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363"/>
      <c r="R56" s="363"/>
      <c r="S56" s="363"/>
      <c r="T56" s="363"/>
      <c r="U56" s="363"/>
      <c r="V56" s="363"/>
      <c r="W56" s="363"/>
      <c r="X56" s="363"/>
      <c r="Y56" s="363"/>
      <c r="Z56" s="363"/>
      <c r="AA56" s="363"/>
      <c r="AB56" s="363"/>
      <c r="AC56" s="363"/>
      <c r="AD56" s="363"/>
      <c r="AE56" s="363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5"/>
    </row>
    <row r="57" spans="1:50" ht="10.5" customHeight="1">
      <c r="A57" s="10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319" t="s">
        <v>126</v>
      </c>
      <c r="AH57" s="309"/>
      <c r="AI57" s="309"/>
      <c r="AJ57" s="309">
        <f>AJ4</f>
        <v>0</v>
      </c>
      <c r="AK57" s="309"/>
      <c r="AL57" s="309"/>
      <c r="AM57" s="309" t="str">
        <f>IF(G3="A","","年")</f>
        <v>年</v>
      </c>
      <c r="AN57" s="309"/>
      <c r="AO57" s="335">
        <f>IF(OR(G3="A",G3="?"),"",AO4)</f>
      </c>
      <c r="AP57" s="335"/>
      <c r="AQ57" s="335"/>
      <c r="AR57" s="309" t="str">
        <f>IF(G3="A","","月")</f>
        <v>月</v>
      </c>
      <c r="AS57" s="309"/>
      <c r="AT57" s="335">
        <f>IF(OR(G3="A",G3="?"),"",AT4)</f>
      </c>
      <c r="AU57" s="335"/>
      <c r="AV57" s="335"/>
      <c r="AW57" s="309" t="str">
        <f>IF(G3="A","","日")</f>
        <v>日</v>
      </c>
      <c r="AX57" s="310"/>
    </row>
    <row r="58" spans="1:50" ht="10.5" customHeight="1">
      <c r="A58" s="10"/>
      <c r="B58" s="317" t="str">
        <f>IF(G3="A","","大阪府知事")</f>
        <v>大阪府知事</v>
      </c>
      <c r="C58" s="317"/>
      <c r="D58" s="318"/>
      <c r="E58" s="318"/>
      <c r="F58" s="318"/>
      <c r="G58" s="318"/>
      <c r="H58" s="318"/>
      <c r="I58" s="318"/>
      <c r="J58" s="318"/>
      <c r="K58" s="318"/>
      <c r="L58" s="318"/>
      <c r="M58" s="119"/>
      <c r="N58" s="337" t="str">
        <f>IF(G3="A","","様")</f>
        <v>様</v>
      </c>
      <c r="O58" s="118"/>
      <c r="P58" s="118"/>
      <c r="Q58" s="118"/>
      <c r="R58" s="118"/>
      <c r="S58" s="118"/>
      <c r="T58" s="118"/>
      <c r="U58" s="118"/>
      <c r="V58" s="118"/>
      <c r="W58" s="4"/>
      <c r="X58" s="4"/>
      <c r="Y58" s="4"/>
      <c r="Z58" s="4"/>
      <c r="AA58" s="4"/>
      <c r="AB58" s="6"/>
      <c r="AC58" s="6"/>
      <c r="AD58" s="6"/>
      <c r="AE58" s="6"/>
      <c r="AF58" s="6"/>
      <c r="AG58" s="311"/>
      <c r="AH58" s="311"/>
      <c r="AI58" s="311"/>
      <c r="AJ58" s="311"/>
      <c r="AK58" s="311"/>
      <c r="AL58" s="311"/>
      <c r="AM58" s="311"/>
      <c r="AN58" s="311"/>
      <c r="AO58" s="336"/>
      <c r="AP58" s="336"/>
      <c r="AQ58" s="336"/>
      <c r="AR58" s="311"/>
      <c r="AS58" s="311"/>
      <c r="AT58" s="336"/>
      <c r="AU58" s="336"/>
      <c r="AV58" s="336"/>
      <c r="AW58" s="311"/>
      <c r="AX58" s="312"/>
    </row>
    <row r="59" spans="1:50" ht="10.5" customHeight="1">
      <c r="A59" s="10"/>
      <c r="B59" s="317"/>
      <c r="C59" s="317"/>
      <c r="D59" s="318"/>
      <c r="E59" s="318"/>
      <c r="F59" s="318"/>
      <c r="G59" s="318"/>
      <c r="H59" s="318"/>
      <c r="I59" s="318"/>
      <c r="J59" s="318"/>
      <c r="K59" s="318"/>
      <c r="L59" s="318"/>
      <c r="M59" s="119"/>
      <c r="N59" s="337"/>
      <c r="O59" s="118"/>
      <c r="P59" s="132"/>
      <c r="Q59" s="444" t="s">
        <v>129</v>
      </c>
      <c r="R59" s="313"/>
      <c r="S59" s="313"/>
      <c r="T59" s="313"/>
      <c r="U59" s="313"/>
      <c r="V59" s="313"/>
      <c r="W59" s="313"/>
      <c r="X59" s="313"/>
      <c r="Y59" s="313"/>
      <c r="Z59" s="313"/>
      <c r="AA59" s="314"/>
      <c r="AB59" s="4"/>
      <c r="AC59" s="129">
        <f>IF(OR(G3="A",G3="?"),"","〒"&amp;'入力シート'!K31&amp;"-"&amp;'入力シート'!O31)</f>
      </c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5"/>
    </row>
    <row r="60" spans="1:54" ht="14.25" customHeight="1">
      <c r="A60" s="10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5"/>
      <c r="Q60" s="316"/>
      <c r="R60" s="311"/>
      <c r="S60" s="311"/>
      <c r="T60" s="311"/>
      <c r="U60" s="311"/>
      <c r="V60" s="311"/>
      <c r="W60" s="311"/>
      <c r="X60" s="311"/>
      <c r="Y60" s="311"/>
      <c r="Z60" s="311"/>
      <c r="AA60" s="312"/>
      <c r="AB60" s="349">
        <f>IF(OR(G3="A",G3="?"),"",'入力シート'!K34)</f>
      </c>
      <c r="AC60" s="342"/>
      <c r="AD60" s="342"/>
      <c r="AE60" s="342"/>
      <c r="AF60" s="342"/>
      <c r="AG60" s="342"/>
      <c r="AH60" s="342"/>
      <c r="AI60" s="342"/>
      <c r="AJ60" s="342"/>
      <c r="AK60" s="342"/>
      <c r="AL60" s="342"/>
      <c r="AM60" s="342"/>
      <c r="AN60" s="342"/>
      <c r="AO60" s="342"/>
      <c r="AP60" s="342"/>
      <c r="AQ60" s="342"/>
      <c r="AR60" s="342"/>
      <c r="AS60" s="342"/>
      <c r="AT60" s="342"/>
      <c r="AU60" s="342"/>
      <c r="AV60" s="342"/>
      <c r="AW60" s="342"/>
      <c r="AX60" s="343"/>
      <c r="BB60" s="128"/>
    </row>
    <row r="61" spans="1:54" ht="10.5" customHeight="1">
      <c r="A61" s="10"/>
      <c r="B61" s="309"/>
      <c r="C61" s="309"/>
      <c r="D61" s="309"/>
      <c r="E61" s="309"/>
      <c r="F61" s="309"/>
      <c r="G61" s="309"/>
      <c r="H61" s="309"/>
      <c r="I61" s="309"/>
      <c r="J61" s="309"/>
      <c r="K61" s="309"/>
      <c r="L61" s="309"/>
      <c r="M61" s="309"/>
      <c r="N61" s="4"/>
      <c r="O61" s="4"/>
      <c r="P61" s="5"/>
      <c r="Q61" s="462" t="s">
        <v>59</v>
      </c>
      <c r="R61" s="463"/>
      <c r="S61" s="463"/>
      <c r="T61" s="463"/>
      <c r="U61" s="463"/>
      <c r="V61" s="463"/>
      <c r="W61" s="463"/>
      <c r="X61" s="463"/>
      <c r="Y61" s="463"/>
      <c r="Z61" s="463"/>
      <c r="AA61" s="464"/>
      <c r="AB61" s="465">
        <f>IF(OR(G3="A",G3="?"),"",'入力シート'!K37)</f>
      </c>
      <c r="AC61" s="466"/>
      <c r="AD61" s="466"/>
      <c r="AE61" s="466"/>
      <c r="AF61" s="466"/>
      <c r="AG61" s="466"/>
      <c r="AH61" s="466"/>
      <c r="AI61" s="466"/>
      <c r="AJ61" s="466"/>
      <c r="AK61" s="466"/>
      <c r="AL61" s="466"/>
      <c r="AM61" s="466"/>
      <c r="AN61" s="466"/>
      <c r="AO61" s="466"/>
      <c r="AP61" s="466"/>
      <c r="AQ61" s="466"/>
      <c r="AR61" s="466"/>
      <c r="AS61" s="466"/>
      <c r="AT61" s="466"/>
      <c r="AU61" s="466"/>
      <c r="AV61" s="466"/>
      <c r="AW61" s="466"/>
      <c r="AX61" s="467"/>
      <c r="BB61" s="128"/>
    </row>
    <row r="62" spans="1:54" ht="10.5" customHeight="1">
      <c r="A62" s="10"/>
      <c r="B62" s="309"/>
      <c r="C62" s="309"/>
      <c r="D62" s="309"/>
      <c r="E62" s="309"/>
      <c r="F62" s="309"/>
      <c r="G62" s="309"/>
      <c r="H62" s="309"/>
      <c r="I62" s="309"/>
      <c r="J62" s="309"/>
      <c r="K62" s="309"/>
      <c r="L62" s="309"/>
      <c r="M62" s="309"/>
      <c r="N62" s="4"/>
      <c r="O62" s="4"/>
      <c r="P62" s="5"/>
      <c r="Q62" s="444" t="s">
        <v>130</v>
      </c>
      <c r="R62" s="313"/>
      <c r="S62" s="313"/>
      <c r="T62" s="313"/>
      <c r="U62" s="313"/>
      <c r="V62" s="313"/>
      <c r="W62" s="313"/>
      <c r="X62" s="313"/>
      <c r="Y62" s="313"/>
      <c r="Z62" s="313"/>
      <c r="AA62" s="314"/>
      <c r="AB62" s="442">
        <f>IF(OR(G3="A",G3="?"),"",'入力シート'!K40)</f>
      </c>
      <c r="AC62" s="442"/>
      <c r="AD62" s="442"/>
      <c r="AE62" s="442"/>
      <c r="AF62" s="442"/>
      <c r="AG62" s="442"/>
      <c r="AH62" s="442"/>
      <c r="AI62" s="442"/>
      <c r="AJ62" s="442"/>
      <c r="AK62" s="442"/>
      <c r="AL62" s="442"/>
      <c r="AM62" s="442"/>
      <c r="AN62" s="442"/>
      <c r="AO62" s="442"/>
      <c r="AP62" s="442"/>
      <c r="AQ62" s="442"/>
      <c r="AR62" s="442"/>
      <c r="AS62" s="442"/>
      <c r="AT62" s="442"/>
      <c r="AU62" s="442"/>
      <c r="AV62" s="442"/>
      <c r="AW62" s="442"/>
      <c r="AX62" s="443"/>
      <c r="BB62" s="128"/>
    </row>
    <row r="63" spans="1:54" ht="10.5" customHeight="1">
      <c r="A63" s="10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5"/>
      <c r="Q63" s="316"/>
      <c r="R63" s="311"/>
      <c r="S63" s="311"/>
      <c r="T63" s="311"/>
      <c r="U63" s="311"/>
      <c r="V63" s="311"/>
      <c r="W63" s="311"/>
      <c r="X63" s="311"/>
      <c r="Y63" s="311"/>
      <c r="Z63" s="311"/>
      <c r="AA63" s="312"/>
      <c r="AB63" s="442"/>
      <c r="AC63" s="442"/>
      <c r="AD63" s="442"/>
      <c r="AE63" s="442"/>
      <c r="AF63" s="442"/>
      <c r="AG63" s="442"/>
      <c r="AH63" s="442"/>
      <c r="AI63" s="442"/>
      <c r="AJ63" s="442"/>
      <c r="AK63" s="442"/>
      <c r="AL63" s="442"/>
      <c r="AM63" s="442"/>
      <c r="AN63" s="442"/>
      <c r="AO63" s="442"/>
      <c r="AP63" s="442"/>
      <c r="AQ63" s="442"/>
      <c r="AR63" s="442"/>
      <c r="AS63" s="442"/>
      <c r="AT63" s="442"/>
      <c r="AU63" s="442"/>
      <c r="AV63" s="442"/>
      <c r="AW63" s="442"/>
      <c r="AX63" s="443"/>
      <c r="BB63" s="128"/>
    </row>
    <row r="64" spans="1:54" ht="10.5" customHeight="1">
      <c r="A64" s="10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11" t="s">
        <v>139</v>
      </c>
      <c r="R64" s="412"/>
      <c r="S64" s="412"/>
      <c r="T64" s="412"/>
      <c r="U64" s="412"/>
      <c r="V64" s="412"/>
      <c r="W64" s="412"/>
      <c r="X64" s="412"/>
      <c r="Y64" s="412"/>
      <c r="Z64" s="412"/>
      <c r="AA64" s="413"/>
      <c r="AB64" s="347">
        <f>IF(OR(G3="A",G3="?"),"",'入力シート'!K43)</f>
      </c>
      <c r="AC64" s="338"/>
      <c r="AD64" s="338"/>
      <c r="AE64" s="338"/>
      <c r="AF64" s="338"/>
      <c r="AG64" s="338"/>
      <c r="AH64" s="338"/>
      <c r="AI64" s="338" t="str">
        <f>IF(G3="A","",CONCATENATE('入力シート'!M46,"　",'入力シート'!V46))</f>
        <v>　</v>
      </c>
      <c r="AJ64" s="338"/>
      <c r="AK64" s="338"/>
      <c r="AL64" s="338"/>
      <c r="AM64" s="338"/>
      <c r="AN64" s="338"/>
      <c r="AO64" s="338"/>
      <c r="AP64" s="338"/>
      <c r="AQ64" s="338"/>
      <c r="AR64" s="338"/>
      <c r="AS64" s="338"/>
      <c r="AT64" s="338"/>
      <c r="AU64" s="338"/>
      <c r="AV64" s="338"/>
      <c r="AW64" s="338"/>
      <c r="AX64" s="339"/>
      <c r="BB64" s="128"/>
    </row>
    <row r="65" spans="1:50" ht="10.5" customHeight="1">
      <c r="A65" s="10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14"/>
      <c r="R65" s="412"/>
      <c r="S65" s="412"/>
      <c r="T65" s="412"/>
      <c r="U65" s="412"/>
      <c r="V65" s="412"/>
      <c r="W65" s="412"/>
      <c r="X65" s="412"/>
      <c r="Y65" s="412"/>
      <c r="Z65" s="412"/>
      <c r="AA65" s="413"/>
      <c r="AB65" s="348"/>
      <c r="AC65" s="340"/>
      <c r="AD65" s="340"/>
      <c r="AE65" s="340"/>
      <c r="AF65" s="340"/>
      <c r="AG65" s="340"/>
      <c r="AH65" s="340"/>
      <c r="AI65" s="340"/>
      <c r="AJ65" s="340"/>
      <c r="AK65" s="340"/>
      <c r="AL65" s="340"/>
      <c r="AM65" s="340"/>
      <c r="AN65" s="340"/>
      <c r="AO65" s="340"/>
      <c r="AP65" s="340"/>
      <c r="AQ65" s="340"/>
      <c r="AR65" s="340"/>
      <c r="AS65" s="340"/>
      <c r="AT65" s="340"/>
      <c r="AU65" s="340"/>
      <c r="AV65" s="340"/>
      <c r="AW65" s="340"/>
      <c r="AX65" s="341"/>
    </row>
    <row r="66" spans="1:55" ht="10.5" customHeight="1">
      <c r="A66" s="10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15"/>
      <c r="R66" s="416"/>
      <c r="S66" s="416"/>
      <c r="T66" s="416"/>
      <c r="U66" s="416"/>
      <c r="V66" s="416"/>
      <c r="W66" s="416"/>
      <c r="X66" s="416"/>
      <c r="Y66" s="416"/>
      <c r="Z66" s="416"/>
      <c r="AA66" s="417"/>
      <c r="AB66" s="349"/>
      <c r="AC66" s="342"/>
      <c r="AD66" s="342"/>
      <c r="AE66" s="342"/>
      <c r="AF66" s="342"/>
      <c r="AG66" s="342"/>
      <c r="AH66" s="342"/>
      <c r="AI66" s="342"/>
      <c r="AJ66" s="342"/>
      <c r="AK66" s="342"/>
      <c r="AL66" s="342"/>
      <c r="AM66" s="342"/>
      <c r="AN66" s="342"/>
      <c r="AO66" s="342"/>
      <c r="AP66" s="342"/>
      <c r="AQ66" s="342"/>
      <c r="AR66" s="342"/>
      <c r="AS66" s="342"/>
      <c r="AT66" s="342"/>
      <c r="AU66" s="342"/>
      <c r="AV66" s="342"/>
      <c r="AW66" s="342"/>
      <c r="AX66" s="343"/>
      <c r="BC66" s="128"/>
    </row>
    <row r="67" spans="1:50" ht="10.5" customHeight="1">
      <c r="A67" s="10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58">
        <f>IF(OR(G3="A",G3="?"),"","施設管理者（"&amp;'入力シート'!K43&amp;"）の印を押印してください。※施設印は不可→")</f>
      </c>
      <c r="U67" s="458"/>
      <c r="V67" s="458"/>
      <c r="W67" s="458"/>
      <c r="X67" s="458"/>
      <c r="Y67" s="458"/>
      <c r="Z67" s="458"/>
      <c r="AA67" s="458"/>
      <c r="AB67" s="458"/>
      <c r="AC67" s="458"/>
      <c r="AD67" s="458"/>
      <c r="AE67" s="458"/>
      <c r="AF67" s="458"/>
      <c r="AG67" s="458"/>
      <c r="AH67" s="458"/>
      <c r="AI67" s="458"/>
      <c r="AJ67" s="458"/>
      <c r="AK67" s="458"/>
      <c r="AL67" s="458"/>
      <c r="AM67" s="458"/>
      <c r="AN67" s="458"/>
      <c r="AO67" s="458"/>
      <c r="AP67" s="458"/>
      <c r="AQ67" s="458"/>
      <c r="AR67" s="458"/>
      <c r="AS67" s="4"/>
      <c r="AT67" s="4"/>
      <c r="AU67" s="4"/>
      <c r="AV67" s="4"/>
      <c r="AW67" s="4"/>
      <c r="AX67" s="5"/>
    </row>
    <row r="68" spans="1:55" ht="10.5" customHeight="1">
      <c r="A68" s="10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99"/>
      <c r="AC68" s="99"/>
      <c r="AD68" s="99"/>
      <c r="AE68" s="99"/>
      <c r="AF68" s="99"/>
      <c r="AG68" s="99"/>
      <c r="AH68" s="99"/>
      <c r="AI68" s="99"/>
      <c r="AJ68" s="99"/>
      <c r="AK68" s="99"/>
      <c r="AL68" s="99"/>
      <c r="AM68" s="99"/>
      <c r="AN68" s="99"/>
      <c r="AO68" s="99"/>
      <c r="AP68" s="99"/>
      <c r="AQ68" s="99"/>
      <c r="AR68" s="99"/>
      <c r="AS68" s="4"/>
      <c r="AT68" s="4"/>
      <c r="AU68" s="4"/>
      <c r="AV68" s="4"/>
      <c r="AW68" s="4"/>
      <c r="AX68" s="5"/>
      <c r="BC68" s="128"/>
    </row>
    <row r="69" spans="1:50" ht="10.5" customHeight="1">
      <c r="A69" s="273" t="str">
        <f>IF(G3="A","","令和５年４月９日執行の大阪府知事選挙及び大阪府議会議員選挙")</f>
        <v>令和５年４月９日執行の大阪府知事選挙及び大阪府議会議員選挙</v>
      </c>
      <c r="B69" s="274"/>
      <c r="C69" s="274"/>
      <c r="D69" s="274"/>
      <c r="E69" s="274"/>
      <c r="F69" s="274"/>
      <c r="G69" s="274"/>
      <c r="H69" s="274"/>
      <c r="I69" s="274"/>
      <c r="J69" s="274"/>
      <c r="K69" s="274"/>
      <c r="L69" s="274"/>
      <c r="M69" s="274"/>
      <c r="N69" s="274"/>
      <c r="O69" s="274"/>
      <c r="P69" s="274"/>
      <c r="Q69" s="274"/>
      <c r="R69" s="274"/>
      <c r="S69" s="274"/>
      <c r="T69" s="274"/>
      <c r="U69" s="274"/>
      <c r="V69" s="274"/>
      <c r="W69" s="274"/>
      <c r="X69" s="274"/>
      <c r="Y69" s="274"/>
      <c r="Z69" s="274"/>
      <c r="AA69" s="274"/>
      <c r="AB69" s="274"/>
      <c r="AC69" s="274"/>
      <c r="AD69" s="275" t="str">
        <f>IF(G3="A","","における不在者投票管理経費（外部立会人経費）の")</f>
        <v>における不在者投票管理経費（外部立会人経費）の</v>
      </c>
      <c r="AE69" s="275"/>
      <c r="AF69" s="275"/>
      <c r="AG69" s="275"/>
      <c r="AH69" s="275"/>
      <c r="AI69" s="275"/>
      <c r="AJ69" s="275"/>
      <c r="AK69" s="275"/>
      <c r="AL69" s="275"/>
      <c r="AM69" s="275"/>
      <c r="AN69" s="275"/>
      <c r="AO69" s="275"/>
      <c r="AP69" s="275"/>
      <c r="AQ69" s="275"/>
      <c r="AR69" s="275"/>
      <c r="AS69" s="275"/>
      <c r="AT69" s="275"/>
      <c r="AU69" s="275"/>
      <c r="AV69" s="275"/>
      <c r="AW69" s="275"/>
      <c r="AX69" s="133"/>
    </row>
    <row r="70" spans="1:55" ht="10.5" customHeight="1">
      <c r="A70" s="273"/>
      <c r="B70" s="274"/>
      <c r="C70" s="274"/>
      <c r="D70" s="274"/>
      <c r="E70" s="274"/>
      <c r="F70" s="274"/>
      <c r="G70" s="274"/>
      <c r="H70" s="274"/>
      <c r="I70" s="274"/>
      <c r="J70" s="274"/>
      <c r="K70" s="274"/>
      <c r="L70" s="274"/>
      <c r="M70" s="274"/>
      <c r="N70" s="274"/>
      <c r="O70" s="274"/>
      <c r="P70" s="274"/>
      <c r="Q70" s="274"/>
      <c r="R70" s="274"/>
      <c r="S70" s="274"/>
      <c r="T70" s="274"/>
      <c r="U70" s="274"/>
      <c r="V70" s="274"/>
      <c r="W70" s="274"/>
      <c r="X70" s="274"/>
      <c r="Y70" s="274"/>
      <c r="Z70" s="274"/>
      <c r="AA70" s="274"/>
      <c r="AB70" s="274"/>
      <c r="AC70" s="274"/>
      <c r="AD70" s="275"/>
      <c r="AE70" s="275"/>
      <c r="AF70" s="275"/>
      <c r="AG70" s="275"/>
      <c r="AH70" s="275"/>
      <c r="AI70" s="275"/>
      <c r="AJ70" s="275"/>
      <c r="AK70" s="275"/>
      <c r="AL70" s="275"/>
      <c r="AM70" s="275"/>
      <c r="AN70" s="275"/>
      <c r="AO70" s="275"/>
      <c r="AP70" s="275"/>
      <c r="AQ70" s="275"/>
      <c r="AR70" s="275"/>
      <c r="AS70" s="275"/>
      <c r="AT70" s="275"/>
      <c r="AU70" s="275"/>
      <c r="AV70" s="275"/>
      <c r="AW70" s="275"/>
      <c r="AX70" s="133"/>
      <c r="BC70" s="128"/>
    </row>
    <row r="71" spans="1:55" ht="10.5" customHeight="1">
      <c r="A71" s="10"/>
      <c r="B71" s="319">
        <f>IF(G3="B","受　　　領",IF(G3="C","請　　　求",IF(G3="D","請求及び受領","")))</f>
      </c>
      <c r="C71" s="319"/>
      <c r="D71" s="456"/>
      <c r="E71" s="456"/>
      <c r="F71" s="456"/>
      <c r="G71" s="456"/>
      <c r="H71" s="456"/>
      <c r="I71" s="456"/>
      <c r="J71" s="456"/>
      <c r="K71" s="456"/>
      <c r="L71" s="456"/>
      <c r="M71" s="456" t="str">
        <f>IF(G3="A","","について、下記の者に委任します。")</f>
        <v>について、下記の者に委任します。</v>
      </c>
      <c r="N71" s="456"/>
      <c r="O71" s="456"/>
      <c r="P71" s="456"/>
      <c r="Q71" s="456"/>
      <c r="R71" s="456"/>
      <c r="S71" s="456"/>
      <c r="T71" s="456"/>
      <c r="U71" s="456"/>
      <c r="V71" s="456"/>
      <c r="W71" s="457"/>
      <c r="X71" s="457"/>
      <c r="Y71" s="457"/>
      <c r="Z71" s="457"/>
      <c r="AA71" s="457"/>
      <c r="AB71" s="457"/>
      <c r="AC71" s="457"/>
      <c r="AD71" s="457"/>
      <c r="AE71" s="4"/>
      <c r="AF71" s="4"/>
      <c r="AG71" s="4"/>
      <c r="AH71" s="4"/>
      <c r="AI71" s="4"/>
      <c r="AJ71" s="4"/>
      <c r="AK71" s="4"/>
      <c r="AL71" s="98"/>
      <c r="AM71" s="98"/>
      <c r="AN71" s="98"/>
      <c r="AO71" s="90"/>
      <c r="AP71" s="90"/>
      <c r="AQ71" s="90"/>
      <c r="AR71" s="90"/>
      <c r="AS71" s="90"/>
      <c r="AT71" s="90"/>
      <c r="AU71" s="90"/>
      <c r="AV71" s="90"/>
      <c r="AW71" s="90"/>
      <c r="AX71" s="91"/>
      <c r="BC71" s="128"/>
    </row>
    <row r="72" spans="1:55" ht="10.5" customHeight="1">
      <c r="A72" s="10"/>
      <c r="B72" s="319"/>
      <c r="C72" s="319"/>
      <c r="D72" s="319"/>
      <c r="E72" s="319"/>
      <c r="F72" s="319"/>
      <c r="G72" s="319"/>
      <c r="H72" s="319"/>
      <c r="I72" s="319"/>
      <c r="J72" s="319"/>
      <c r="K72" s="319"/>
      <c r="L72" s="319"/>
      <c r="M72" s="457"/>
      <c r="N72" s="457"/>
      <c r="O72" s="457"/>
      <c r="P72" s="457"/>
      <c r="Q72" s="457"/>
      <c r="R72" s="457"/>
      <c r="S72" s="457"/>
      <c r="T72" s="457"/>
      <c r="U72" s="457"/>
      <c r="V72" s="457"/>
      <c r="W72" s="457"/>
      <c r="X72" s="457"/>
      <c r="Y72" s="457"/>
      <c r="Z72" s="457"/>
      <c r="AA72" s="457"/>
      <c r="AB72" s="457"/>
      <c r="AC72" s="457"/>
      <c r="AD72" s="457"/>
      <c r="AE72" s="98"/>
      <c r="AF72" s="98"/>
      <c r="AG72" s="98"/>
      <c r="AH72" s="98"/>
      <c r="AI72" s="98"/>
      <c r="AJ72" s="98"/>
      <c r="AK72" s="98"/>
      <c r="AL72" s="98"/>
      <c r="AM72" s="98"/>
      <c r="AN72" s="98"/>
      <c r="AO72" s="90"/>
      <c r="AP72" s="90"/>
      <c r="AQ72" s="90"/>
      <c r="AR72" s="90"/>
      <c r="AS72" s="90"/>
      <c r="AT72" s="90"/>
      <c r="AU72" s="90"/>
      <c r="AV72" s="90"/>
      <c r="AW72" s="90"/>
      <c r="AX72" s="91"/>
      <c r="BC72" s="128"/>
    </row>
    <row r="73" spans="1:50" ht="10.5" customHeight="1">
      <c r="A73" s="10"/>
      <c r="B73" s="127"/>
      <c r="C73" s="127"/>
      <c r="D73" s="127"/>
      <c r="E73" s="127"/>
      <c r="F73" s="127"/>
      <c r="G73" s="127"/>
      <c r="H73" s="127"/>
      <c r="I73" s="127"/>
      <c r="J73" s="127"/>
      <c r="K73" s="127"/>
      <c r="L73" s="127"/>
      <c r="M73" s="127"/>
      <c r="N73" s="4"/>
      <c r="O73" s="4"/>
      <c r="P73" s="4"/>
      <c r="Q73" s="4"/>
      <c r="R73" s="118"/>
      <c r="S73" s="118"/>
      <c r="T73" s="118"/>
      <c r="U73" s="118"/>
      <c r="V73" s="118"/>
      <c r="W73" s="118"/>
      <c r="X73" s="118"/>
      <c r="Y73" s="118"/>
      <c r="Z73" s="118"/>
      <c r="AA73" s="118"/>
      <c r="AB73" s="118"/>
      <c r="AC73" s="118"/>
      <c r="AD73" s="118"/>
      <c r="AE73" s="118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5"/>
    </row>
    <row r="74" spans="1:50" ht="15" customHeight="1">
      <c r="A74" s="10"/>
      <c r="B74" s="469" t="str">
        <f>IF(G1="A","","所在地（住所）")</f>
        <v>所在地（住所）</v>
      </c>
      <c r="C74" s="470"/>
      <c r="D74" s="470"/>
      <c r="E74" s="471"/>
      <c r="F74" s="444">
        <f>IF(OR(G3="B",G3="C",G3="D"),'入力シート'!K114,"")</f>
      </c>
      <c r="G74" s="478"/>
      <c r="H74" s="478"/>
      <c r="I74" s="478"/>
      <c r="J74" s="478"/>
      <c r="K74" s="478"/>
      <c r="L74" s="478"/>
      <c r="M74" s="478"/>
      <c r="N74" s="478"/>
      <c r="O74" s="478"/>
      <c r="P74" s="478"/>
      <c r="Q74" s="478"/>
      <c r="R74" s="478"/>
      <c r="S74" s="478"/>
      <c r="T74" s="478"/>
      <c r="U74" s="478"/>
      <c r="V74" s="478"/>
      <c r="W74" s="478"/>
      <c r="X74" s="478"/>
      <c r="Y74" s="479"/>
      <c r="Z74" s="485" t="str">
        <f>IF(G1="A","","法人の名称")</f>
        <v>法人の名称</v>
      </c>
      <c r="AA74" s="377"/>
      <c r="AB74" s="377"/>
      <c r="AC74" s="378"/>
      <c r="AD74" s="377">
        <f>IF(OR(G3="B",G3="C",G3="D"),'入力シート'!K120,"")</f>
      </c>
      <c r="AE74" s="377"/>
      <c r="AF74" s="377"/>
      <c r="AG74" s="377"/>
      <c r="AH74" s="377"/>
      <c r="AI74" s="377"/>
      <c r="AJ74" s="377"/>
      <c r="AK74" s="377"/>
      <c r="AL74" s="377"/>
      <c r="AM74" s="377"/>
      <c r="AN74" s="377"/>
      <c r="AO74" s="377"/>
      <c r="AP74" s="377"/>
      <c r="AQ74" s="377"/>
      <c r="AR74" s="377"/>
      <c r="AS74" s="377"/>
      <c r="AT74" s="377"/>
      <c r="AU74" s="377"/>
      <c r="AV74" s="377"/>
      <c r="AW74" s="378"/>
      <c r="AX74" s="5"/>
    </row>
    <row r="75" spans="1:50" ht="7.5" customHeight="1">
      <c r="A75" s="10"/>
      <c r="B75" s="472"/>
      <c r="C75" s="473"/>
      <c r="D75" s="473"/>
      <c r="E75" s="474"/>
      <c r="F75" s="480"/>
      <c r="G75" s="319"/>
      <c r="H75" s="319"/>
      <c r="I75" s="319"/>
      <c r="J75" s="319"/>
      <c r="K75" s="319"/>
      <c r="L75" s="319"/>
      <c r="M75" s="319"/>
      <c r="N75" s="319"/>
      <c r="O75" s="319"/>
      <c r="P75" s="319"/>
      <c r="Q75" s="319"/>
      <c r="R75" s="319"/>
      <c r="S75" s="319"/>
      <c r="T75" s="319"/>
      <c r="U75" s="319"/>
      <c r="V75" s="319"/>
      <c r="W75" s="319"/>
      <c r="X75" s="319"/>
      <c r="Y75" s="481"/>
      <c r="Z75" s="486"/>
      <c r="AA75" s="487"/>
      <c r="AB75" s="487"/>
      <c r="AC75" s="488"/>
      <c r="AD75" s="487"/>
      <c r="AE75" s="487"/>
      <c r="AF75" s="487"/>
      <c r="AG75" s="487"/>
      <c r="AH75" s="487"/>
      <c r="AI75" s="487"/>
      <c r="AJ75" s="487"/>
      <c r="AK75" s="487"/>
      <c r="AL75" s="487"/>
      <c r="AM75" s="487"/>
      <c r="AN75" s="487"/>
      <c r="AO75" s="487"/>
      <c r="AP75" s="487"/>
      <c r="AQ75" s="487"/>
      <c r="AR75" s="487"/>
      <c r="AS75" s="487"/>
      <c r="AT75" s="487"/>
      <c r="AU75" s="487"/>
      <c r="AV75" s="487"/>
      <c r="AW75" s="488"/>
      <c r="AX75" s="5"/>
    </row>
    <row r="76" spans="1:50" ht="10.5" customHeight="1">
      <c r="A76" s="10"/>
      <c r="B76" s="472"/>
      <c r="C76" s="473"/>
      <c r="D76" s="473"/>
      <c r="E76" s="474"/>
      <c r="F76" s="480"/>
      <c r="G76" s="319"/>
      <c r="H76" s="319"/>
      <c r="I76" s="319"/>
      <c r="J76" s="319"/>
      <c r="K76" s="319"/>
      <c r="L76" s="319"/>
      <c r="M76" s="319"/>
      <c r="N76" s="319"/>
      <c r="O76" s="319"/>
      <c r="P76" s="319"/>
      <c r="Q76" s="319"/>
      <c r="R76" s="319"/>
      <c r="S76" s="319"/>
      <c r="T76" s="319"/>
      <c r="U76" s="319"/>
      <c r="V76" s="319"/>
      <c r="W76" s="319"/>
      <c r="X76" s="319"/>
      <c r="Y76" s="481"/>
      <c r="Z76" s="489"/>
      <c r="AA76" s="379"/>
      <c r="AB76" s="379"/>
      <c r="AC76" s="380"/>
      <c r="AD76" s="379"/>
      <c r="AE76" s="379"/>
      <c r="AF76" s="379"/>
      <c r="AG76" s="379"/>
      <c r="AH76" s="379"/>
      <c r="AI76" s="379"/>
      <c r="AJ76" s="379"/>
      <c r="AK76" s="379"/>
      <c r="AL76" s="379"/>
      <c r="AM76" s="379"/>
      <c r="AN76" s="379"/>
      <c r="AO76" s="379"/>
      <c r="AP76" s="379"/>
      <c r="AQ76" s="379"/>
      <c r="AR76" s="379"/>
      <c r="AS76" s="379"/>
      <c r="AT76" s="379"/>
      <c r="AU76" s="379"/>
      <c r="AV76" s="379"/>
      <c r="AW76" s="380"/>
      <c r="AX76" s="5"/>
    </row>
    <row r="77" spans="1:50" ht="10.5" customHeight="1">
      <c r="A77" s="10"/>
      <c r="B77" s="472"/>
      <c r="C77" s="473"/>
      <c r="D77" s="473"/>
      <c r="E77" s="474"/>
      <c r="F77" s="480"/>
      <c r="G77" s="319"/>
      <c r="H77" s="319"/>
      <c r="I77" s="319"/>
      <c r="J77" s="319"/>
      <c r="K77" s="319"/>
      <c r="L77" s="319"/>
      <c r="M77" s="319"/>
      <c r="N77" s="319"/>
      <c r="O77" s="319"/>
      <c r="P77" s="319"/>
      <c r="Q77" s="319"/>
      <c r="R77" s="319"/>
      <c r="S77" s="319"/>
      <c r="T77" s="319"/>
      <c r="U77" s="319"/>
      <c r="V77" s="319"/>
      <c r="W77" s="319"/>
      <c r="X77" s="319"/>
      <c r="Y77" s="481"/>
      <c r="Z77" s="490" t="str">
        <f>IF(G1="A","","受領者の職・氏名")</f>
        <v>受領者の職・氏名</v>
      </c>
      <c r="AA77" s="491"/>
      <c r="AB77" s="491"/>
      <c r="AC77" s="492"/>
      <c r="AD77" s="496">
        <f>IF(OR(G3="B",G3="C",G3="D"),'入力シート'!K123,"")</f>
      </c>
      <c r="AE77" s="496"/>
      <c r="AF77" s="496"/>
      <c r="AG77" s="496"/>
      <c r="AH77" s="496"/>
      <c r="AI77" s="496"/>
      <c r="AJ77" s="496"/>
      <c r="AK77" s="319">
        <f>IF(OR(G3="B",G3="C",G3="D"),CONCATENATE('入力シート'!M126,"　",'入力シート'!V126),"")</f>
      </c>
      <c r="AL77" s="319"/>
      <c r="AM77" s="319"/>
      <c r="AN77" s="319"/>
      <c r="AO77" s="319"/>
      <c r="AP77" s="319"/>
      <c r="AQ77" s="319"/>
      <c r="AR77" s="319"/>
      <c r="AS77" s="319"/>
      <c r="AT77" s="319"/>
      <c r="AU77" s="319"/>
      <c r="AV77" s="319"/>
      <c r="AW77" s="481"/>
      <c r="AX77" s="5"/>
    </row>
    <row r="78" spans="1:50" ht="8.25" customHeight="1">
      <c r="A78" s="10"/>
      <c r="B78" s="472"/>
      <c r="C78" s="473"/>
      <c r="D78" s="473"/>
      <c r="E78" s="474"/>
      <c r="F78" s="480"/>
      <c r="G78" s="319"/>
      <c r="H78" s="319"/>
      <c r="I78" s="319"/>
      <c r="J78" s="319"/>
      <c r="K78" s="319"/>
      <c r="L78" s="319"/>
      <c r="M78" s="319"/>
      <c r="N78" s="319"/>
      <c r="O78" s="319"/>
      <c r="P78" s="319"/>
      <c r="Q78" s="319"/>
      <c r="R78" s="319"/>
      <c r="S78" s="319"/>
      <c r="T78" s="319"/>
      <c r="U78" s="319"/>
      <c r="V78" s="319"/>
      <c r="W78" s="319"/>
      <c r="X78" s="319"/>
      <c r="Y78" s="481"/>
      <c r="Z78" s="490"/>
      <c r="AA78" s="491"/>
      <c r="AB78" s="491"/>
      <c r="AC78" s="492"/>
      <c r="AD78" s="496"/>
      <c r="AE78" s="496"/>
      <c r="AF78" s="496"/>
      <c r="AG78" s="496"/>
      <c r="AH78" s="496"/>
      <c r="AI78" s="496"/>
      <c r="AJ78" s="496"/>
      <c r="AK78" s="319"/>
      <c r="AL78" s="319"/>
      <c r="AM78" s="319"/>
      <c r="AN78" s="319"/>
      <c r="AO78" s="319"/>
      <c r="AP78" s="319"/>
      <c r="AQ78" s="319"/>
      <c r="AR78" s="319"/>
      <c r="AS78" s="319"/>
      <c r="AT78" s="319"/>
      <c r="AU78" s="319"/>
      <c r="AV78" s="319"/>
      <c r="AW78" s="481"/>
      <c r="AX78" s="5"/>
    </row>
    <row r="79" spans="1:50" ht="10.5" customHeight="1">
      <c r="A79" s="10"/>
      <c r="B79" s="475"/>
      <c r="C79" s="476"/>
      <c r="D79" s="476"/>
      <c r="E79" s="477"/>
      <c r="F79" s="482"/>
      <c r="G79" s="483"/>
      <c r="H79" s="483"/>
      <c r="I79" s="483"/>
      <c r="J79" s="483"/>
      <c r="K79" s="483"/>
      <c r="L79" s="483"/>
      <c r="M79" s="483"/>
      <c r="N79" s="483"/>
      <c r="O79" s="483"/>
      <c r="P79" s="483"/>
      <c r="Q79" s="483"/>
      <c r="R79" s="483"/>
      <c r="S79" s="483"/>
      <c r="T79" s="483"/>
      <c r="U79" s="483"/>
      <c r="V79" s="483"/>
      <c r="W79" s="483"/>
      <c r="X79" s="483"/>
      <c r="Y79" s="484"/>
      <c r="Z79" s="493"/>
      <c r="AA79" s="494"/>
      <c r="AB79" s="494"/>
      <c r="AC79" s="495"/>
      <c r="AD79" s="497"/>
      <c r="AE79" s="497"/>
      <c r="AF79" s="497"/>
      <c r="AG79" s="497"/>
      <c r="AH79" s="497"/>
      <c r="AI79" s="497"/>
      <c r="AJ79" s="497"/>
      <c r="AK79" s="483"/>
      <c r="AL79" s="483"/>
      <c r="AM79" s="483"/>
      <c r="AN79" s="483"/>
      <c r="AO79" s="483"/>
      <c r="AP79" s="483"/>
      <c r="AQ79" s="483"/>
      <c r="AR79" s="483"/>
      <c r="AS79" s="483"/>
      <c r="AT79" s="483"/>
      <c r="AU79" s="483"/>
      <c r="AV79" s="483"/>
      <c r="AW79" s="484"/>
      <c r="AX79" s="5"/>
    </row>
    <row r="80" spans="1:50" ht="10.5" customHeight="1">
      <c r="A80" s="10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131"/>
      <c r="O80" s="131"/>
      <c r="P80" s="131"/>
      <c r="Q80" s="131"/>
      <c r="R80" s="131"/>
      <c r="S80" s="130"/>
      <c r="T80" s="130"/>
      <c r="U80" s="130"/>
      <c r="V80" s="130"/>
      <c r="W80" s="130"/>
      <c r="X80" s="130"/>
      <c r="Y80" s="130"/>
      <c r="Z80" s="130"/>
      <c r="AA80" s="130"/>
      <c r="AB80" s="130"/>
      <c r="AC80" s="130"/>
      <c r="AD80" s="12"/>
      <c r="AE80" s="13"/>
      <c r="AF80" s="13"/>
      <c r="AG80" s="12"/>
      <c r="AH80" s="12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5"/>
    </row>
    <row r="81" spans="1:50" ht="7.5" customHeight="1">
      <c r="A81" s="11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7"/>
    </row>
    <row r="82" spans="1:50" ht="10.5" customHeight="1">
      <c r="A82" s="399" t="s">
        <v>91</v>
      </c>
      <c r="B82" s="399"/>
      <c r="C82" s="399"/>
      <c r="D82" s="399"/>
      <c r="E82" s="399"/>
      <c r="F82" s="399"/>
      <c r="G82" s="399"/>
      <c r="H82" s="399"/>
      <c r="I82" s="399"/>
      <c r="J82" s="399"/>
      <c r="K82" s="399"/>
      <c r="L82" s="399"/>
      <c r="M82" s="399"/>
      <c r="N82" s="399"/>
      <c r="O82" s="399"/>
      <c r="P82" s="399"/>
      <c r="Q82" s="399"/>
      <c r="R82" s="399"/>
      <c r="S82" s="399"/>
      <c r="T82" s="399"/>
      <c r="U82" s="399"/>
      <c r="V82" s="399"/>
      <c r="W82" s="399"/>
      <c r="X82" s="399"/>
      <c r="Y82" s="399"/>
      <c r="Z82" s="399"/>
      <c r="AA82" s="399"/>
      <c r="AB82" s="399"/>
      <c r="AC82" s="399"/>
      <c r="AD82" s="399"/>
      <c r="AE82" s="399"/>
      <c r="AF82" s="399"/>
      <c r="AG82" s="399"/>
      <c r="AH82" s="399"/>
      <c r="AI82" s="399"/>
      <c r="AJ82" s="399"/>
      <c r="AK82" s="399"/>
      <c r="AL82" s="399"/>
      <c r="AM82" s="399"/>
      <c r="AN82" s="399"/>
      <c r="AO82" s="399"/>
      <c r="AP82" s="399"/>
      <c r="AQ82" s="399"/>
      <c r="AR82" s="399"/>
      <c r="AS82" s="399"/>
      <c r="AT82" s="399"/>
      <c r="AU82" s="399"/>
      <c r="AV82" s="399"/>
      <c r="AW82" s="399"/>
      <c r="AX82" s="399"/>
    </row>
    <row r="83" spans="1:50" ht="10.5" customHeight="1">
      <c r="A83" s="400"/>
      <c r="B83" s="400"/>
      <c r="C83" s="400"/>
      <c r="D83" s="400"/>
      <c r="E83" s="400"/>
      <c r="F83" s="400"/>
      <c r="G83" s="400"/>
      <c r="H83" s="400"/>
      <c r="I83" s="400"/>
      <c r="J83" s="400"/>
      <c r="K83" s="400"/>
      <c r="L83" s="400"/>
      <c r="M83" s="400"/>
      <c r="N83" s="400"/>
      <c r="O83" s="400"/>
      <c r="P83" s="400"/>
      <c r="Q83" s="400"/>
      <c r="R83" s="400"/>
      <c r="S83" s="400"/>
      <c r="T83" s="400"/>
      <c r="U83" s="400"/>
      <c r="V83" s="400"/>
      <c r="W83" s="400"/>
      <c r="X83" s="400"/>
      <c r="Y83" s="400"/>
      <c r="Z83" s="400"/>
      <c r="AA83" s="400"/>
      <c r="AB83" s="400"/>
      <c r="AC83" s="400"/>
      <c r="AD83" s="400"/>
      <c r="AE83" s="400"/>
      <c r="AF83" s="400"/>
      <c r="AG83" s="400"/>
      <c r="AH83" s="400"/>
      <c r="AI83" s="400"/>
      <c r="AJ83" s="400"/>
      <c r="AK83" s="400"/>
      <c r="AL83" s="400"/>
      <c r="AM83" s="400"/>
      <c r="AN83" s="400"/>
      <c r="AO83" s="400"/>
      <c r="AP83" s="400"/>
      <c r="AQ83" s="400"/>
      <c r="AR83" s="400"/>
      <c r="AS83" s="400"/>
      <c r="AT83" s="400"/>
      <c r="AU83" s="400"/>
      <c r="AV83" s="400"/>
      <c r="AW83" s="400"/>
      <c r="AX83" s="400"/>
    </row>
    <row r="84" ht="10.5" customHeight="1"/>
    <row r="85" ht="10.5" customHeight="1"/>
    <row r="86" ht="10.5" customHeight="1"/>
    <row r="87" ht="10.5" customHeight="1"/>
    <row r="88" ht="10.5" customHeight="1"/>
    <row r="89" ht="10.5" customHeight="1"/>
    <row r="90" ht="10.5" customHeight="1"/>
    <row r="91" ht="10.5" customHeight="1"/>
    <row r="92" ht="10.5" customHeight="1"/>
    <row r="93" ht="10.5" customHeight="1"/>
    <row r="94" ht="10.5" customHeight="1"/>
    <row r="95" ht="10.5" customHeight="1"/>
    <row r="96" ht="10.5" customHeight="1"/>
    <row r="97" ht="10.5" customHeight="1"/>
    <row r="98" ht="10.5" customHeight="1"/>
    <row r="99" ht="10.5" customHeight="1"/>
    <row r="100" ht="10.5" customHeight="1"/>
    <row r="101" ht="10.5" customHeight="1"/>
    <row r="102" ht="10.5" customHeight="1"/>
    <row r="103" ht="10.5" customHeight="1"/>
    <row r="104" ht="10.5" customHeight="1"/>
    <row r="105" ht="10.5" customHeight="1"/>
    <row r="106" ht="10.5" customHeight="1"/>
    <row r="107" ht="10.5" customHeight="1"/>
    <row r="108" ht="10.5" customHeight="1"/>
    <row r="109" ht="10.5" customHeight="1"/>
    <row r="110" ht="10.5" customHeight="1"/>
    <row r="111" ht="10.5" customHeight="1"/>
    <row r="112" ht="10.5" customHeight="1"/>
    <row r="113" ht="10.5" customHeight="1"/>
    <row r="114" ht="10.5" customHeight="1"/>
    <row r="115" ht="10.5" customHeight="1"/>
    <row r="116" ht="10.5" customHeight="1"/>
    <row r="117" ht="10.5" customHeight="1"/>
    <row r="118" ht="10.5" customHeight="1"/>
    <row r="119" ht="10.5" customHeight="1"/>
    <row r="120" ht="10.5" customHeight="1"/>
    <row r="121" ht="10.5" customHeight="1"/>
    <row r="122" ht="10.5" customHeight="1"/>
    <row r="123" ht="10.5" customHeight="1"/>
    <row r="124" ht="10.5" customHeight="1"/>
    <row r="125" ht="10.5" customHeight="1"/>
    <row r="126" ht="10.5" customHeight="1"/>
    <row r="127" ht="10.5" customHeight="1"/>
    <row r="128" ht="10.5" customHeight="1"/>
    <row r="129" ht="10.5" customHeight="1"/>
    <row r="130" ht="10.5" customHeight="1"/>
    <row r="131" ht="10.5" customHeight="1"/>
    <row r="132" ht="10.5" customHeight="1"/>
    <row r="133" ht="10.5" customHeight="1"/>
    <row r="134" ht="10.5" customHeight="1"/>
    <row r="135" ht="10.5" customHeight="1"/>
    <row r="136" ht="10.5" customHeight="1"/>
    <row r="137" ht="10.5" customHeight="1"/>
    <row r="138" ht="10.5" customHeight="1"/>
    <row r="139" ht="10.5" customHeight="1"/>
    <row r="140" ht="10.5" customHeight="1"/>
    <row r="141" ht="10.5" customHeight="1"/>
    <row r="142" ht="10.5" customHeight="1"/>
    <row r="143" ht="10.5" customHeight="1"/>
    <row r="144" ht="10.5" customHeight="1"/>
    <row r="145" ht="10.5" customHeight="1"/>
    <row r="146" ht="10.5" customHeight="1"/>
    <row r="147" ht="10.5" customHeight="1"/>
    <row r="148" ht="10.5" customHeight="1"/>
    <row r="149" ht="10.5" customHeight="1"/>
    <row r="150" ht="10.5" customHeight="1"/>
    <row r="151" ht="10.5" customHeight="1"/>
    <row r="152" ht="10.5" customHeight="1"/>
    <row r="153" ht="10.5" customHeight="1"/>
    <row r="154" ht="10.5" customHeight="1"/>
    <row r="155" ht="10.5" customHeight="1"/>
    <row r="156" ht="10.5" customHeight="1"/>
    <row r="157" ht="10.5" customHeight="1"/>
    <row r="158" ht="10.5" customHeight="1"/>
    <row r="159" ht="10.5" customHeight="1"/>
    <row r="160" ht="10.5" customHeight="1"/>
    <row r="161" ht="10.5" customHeight="1"/>
    <row r="162" ht="10.5" customHeight="1"/>
    <row r="163" ht="10.5" customHeight="1"/>
    <row r="164" ht="10.5" customHeight="1"/>
    <row r="165" ht="10.5" customHeight="1"/>
    <row r="166" ht="10.5" customHeight="1"/>
    <row r="167" ht="10.5" customHeight="1"/>
    <row r="168" ht="10.5" customHeight="1"/>
    <row r="169" ht="10.5" customHeight="1"/>
    <row r="170" ht="10.5" customHeight="1"/>
    <row r="171" ht="10.5" customHeight="1"/>
    <row r="172" ht="10.5" customHeight="1"/>
    <row r="173" ht="10.5" customHeight="1"/>
    <row r="174" ht="10.5" customHeight="1"/>
    <row r="175" ht="10.5" customHeight="1"/>
    <row r="176" ht="10.5" customHeight="1"/>
    <row r="177" ht="10.5" customHeight="1"/>
    <row r="178" ht="10.5" customHeight="1"/>
    <row r="179" ht="10.5" customHeight="1"/>
    <row r="180" ht="10.5" customHeight="1"/>
    <row r="181" ht="10.5" customHeight="1"/>
    <row r="182" ht="10.5" customHeight="1"/>
    <row r="183" ht="10.5" customHeight="1"/>
    <row r="184" ht="10.5" customHeight="1"/>
    <row r="185" ht="10.5" customHeight="1"/>
    <row r="186" ht="10.5" customHeight="1"/>
    <row r="187" ht="10.5" customHeight="1"/>
    <row r="188" ht="10.5" customHeight="1"/>
    <row r="189" ht="10.5" customHeight="1"/>
    <row r="190" ht="10.5" customHeight="1"/>
    <row r="191" ht="10.5" customHeight="1"/>
    <row r="192" ht="10.5" customHeight="1"/>
    <row r="193" ht="10.5" customHeight="1"/>
    <row r="194" ht="10.5" customHeight="1"/>
    <row r="195" ht="10.5" customHeight="1"/>
    <row r="196" ht="10.5" customHeight="1"/>
    <row r="197" ht="10.5" customHeight="1"/>
    <row r="198" ht="10.5" customHeight="1"/>
    <row r="199" ht="10.5" customHeight="1"/>
    <row r="200" ht="10.5" customHeight="1"/>
    <row r="201" ht="10.5" customHeight="1"/>
    <row r="202" ht="10.5" customHeight="1"/>
    <row r="203" ht="10.5" customHeight="1"/>
    <row r="204" ht="10.5" customHeight="1"/>
    <row r="205" ht="10.5" customHeight="1"/>
    <row r="206" ht="10.5" customHeight="1"/>
    <row r="207" ht="10.5" customHeight="1"/>
    <row r="208" ht="10.5" customHeight="1"/>
    <row r="209" ht="10.5" customHeight="1"/>
    <row r="210" ht="10.5" customHeight="1"/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</sheetData>
  <sheetProtection selectLockedCells="1"/>
  <mergeCells count="98">
    <mergeCell ref="B74:E79"/>
    <mergeCell ref="F74:Y79"/>
    <mergeCell ref="Z74:AC76"/>
    <mergeCell ref="AD74:AW76"/>
    <mergeCell ref="Z77:AC79"/>
    <mergeCell ref="AD77:AJ79"/>
    <mergeCell ref="AK77:AW79"/>
    <mergeCell ref="Q13:AA15"/>
    <mergeCell ref="AB13:AH15"/>
    <mergeCell ref="AI13:AX15"/>
    <mergeCell ref="Q8:AA9"/>
    <mergeCell ref="Q59:AA60"/>
    <mergeCell ref="Q61:AA61"/>
    <mergeCell ref="AB61:AX61"/>
    <mergeCell ref="AI36:AK38"/>
    <mergeCell ref="AM57:AN58"/>
    <mergeCell ref="I18:AP19"/>
    <mergeCell ref="AC36:AE38"/>
    <mergeCell ref="V33:AE35"/>
    <mergeCell ref="B71:L72"/>
    <mergeCell ref="M71:AD72"/>
    <mergeCell ref="T67:AR67"/>
    <mergeCell ref="AT57:AV58"/>
    <mergeCell ref="U25:V26"/>
    <mergeCell ref="I32:U32"/>
    <mergeCell ref="AF32:AQ32"/>
    <mergeCell ref="B61:M62"/>
    <mergeCell ref="F39:H40"/>
    <mergeCell ref="F41:H42"/>
    <mergeCell ref="B43:H48"/>
    <mergeCell ref="I43:AW48"/>
    <mergeCell ref="AB62:AX63"/>
    <mergeCell ref="Q62:AA63"/>
    <mergeCell ref="A82:AX83"/>
    <mergeCell ref="A21:AX22"/>
    <mergeCell ref="AB60:AX60"/>
    <mergeCell ref="I39:AW40"/>
    <mergeCell ref="V36:AB38"/>
    <mergeCell ref="A30:I31"/>
    <mergeCell ref="A25:H26"/>
    <mergeCell ref="AR36:AT38"/>
    <mergeCell ref="AL36:AN38"/>
    <mergeCell ref="AS49:AS50"/>
    <mergeCell ref="B7:L8"/>
    <mergeCell ref="B27:Z28"/>
    <mergeCell ref="AB11:AX12"/>
    <mergeCell ref="AB10:AX10"/>
    <mergeCell ref="AB9:AX9"/>
    <mergeCell ref="I24:T26"/>
    <mergeCell ref="S16:AR16"/>
    <mergeCell ref="N7:N8"/>
    <mergeCell ref="Q10:AA10"/>
    <mergeCell ref="Q11:AA12"/>
    <mergeCell ref="H3:O5"/>
    <mergeCell ref="I33:U35"/>
    <mergeCell ref="AO36:AQ38"/>
    <mergeCell ref="AG4:AI5"/>
    <mergeCell ref="Q55:AE56"/>
    <mergeCell ref="B39:E42"/>
    <mergeCell ref="AN49:AN50"/>
    <mergeCell ref="AJ49:AM50"/>
    <mergeCell ref="I36:U38"/>
    <mergeCell ref="AF36:AH38"/>
    <mergeCell ref="AW4:AX5"/>
    <mergeCell ref="AT4:AV5"/>
    <mergeCell ref="AR4:AS5"/>
    <mergeCell ref="AO4:AQ5"/>
    <mergeCell ref="AE8:AJ8"/>
    <mergeCell ref="AJ4:AL5"/>
    <mergeCell ref="AM4:AN5"/>
    <mergeCell ref="AR33:AW35"/>
    <mergeCell ref="AF33:AQ35"/>
    <mergeCell ref="N58:N59"/>
    <mergeCell ref="B36:H38"/>
    <mergeCell ref="AR57:AS58"/>
    <mergeCell ref="AI64:AX66"/>
    <mergeCell ref="AB64:AH66"/>
    <mergeCell ref="AO57:AQ58"/>
    <mergeCell ref="Q64:AA66"/>
    <mergeCell ref="B33:H35"/>
    <mergeCell ref="AC49:AI50"/>
    <mergeCell ref="B58:L59"/>
    <mergeCell ref="AJ57:AL58"/>
    <mergeCell ref="AG57:AI58"/>
    <mergeCell ref="I49:Q50"/>
    <mergeCell ref="AT49:AW50"/>
    <mergeCell ref="B49:H50"/>
    <mergeCell ref="S49:AA50"/>
    <mergeCell ref="A69:AC70"/>
    <mergeCell ref="AD69:AW70"/>
    <mergeCell ref="Z1:AX2"/>
    <mergeCell ref="AO49:AR50"/>
    <mergeCell ref="I41:AW42"/>
    <mergeCell ref="AU36:AW38"/>
    <mergeCell ref="A3:F5"/>
    <mergeCell ref="AW57:AX58"/>
    <mergeCell ref="R49:R50"/>
    <mergeCell ref="AB49:AB50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2:AY98"/>
  <sheetViews>
    <sheetView view="pageBreakPreview" zoomScaleSheetLayoutView="100" zoomScalePageLayoutView="0" workbookViewId="0" topLeftCell="A1">
      <selection activeCell="D70" sqref="D70"/>
    </sheetView>
  </sheetViews>
  <sheetFormatPr defaultColWidth="9.140625" defaultRowHeight="15"/>
  <cols>
    <col min="1" max="76" width="1.8515625" style="39" customWidth="1"/>
    <col min="77" max="16384" width="9.00390625" style="39" customWidth="1"/>
  </cols>
  <sheetData>
    <row r="2" spans="26:50" ht="13.5" customHeight="1"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21" t="s">
        <v>86</v>
      </c>
      <c r="AU2" s="521"/>
      <c r="AV2" s="521"/>
      <c r="AW2" s="521"/>
      <c r="AX2" s="521"/>
    </row>
    <row r="3" spans="26:50" ht="13.5" customHeight="1"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21"/>
      <c r="AU3" s="521"/>
      <c r="AV3" s="521"/>
      <c r="AW3" s="521"/>
      <c r="AX3" s="521"/>
    </row>
    <row r="4" spans="26:50" ht="13.5" customHeight="1"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1"/>
      <c r="AU4" s="51"/>
      <c r="AV4" s="51"/>
      <c r="AW4" s="51"/>
      <c r="AX4" s="51"/>
    </row>
    <row r="5" spans="1:15" ht="13.5" customHeight="1">
      <c r="A5" s="40"/>
      <c r="B5" s="40"/>
      <c r="C5" s="40"/>
      <c r="D5" s="40"/>
      <c r="E5" s="40"/>
      <c r="F5" s="40"/>
      <c r="H5" s="41"/>
      <c r="I5" s="41"/>
      <c r="J5" s="41"/>
      <c r="K5" s="41"/>
      <c r="L5" s="41"/>
      <c r="M5" s="41"/>
      <c r="N5" s="41"/>
      <c r="O5" s="41"/>
    </row>
    <row r="6" spans="1:51" ht="13.5" customHeight="1">
      <c r="A6" s="507" t="s">
        <v>87</v>
      </c>
      <c r="B6" s="508"/>
      <c r="C6" s="508"/>
      <c r="D6" s="508"/>
      <c r="E6" s="508"/>
      <c r="F6" s="508"/>
      <c r="G6" s="508"/>
      <c r="H6" s="509"/>
      <c r="I6" s="507" t="s">
        <v>88</v>
      </c>
      <c r="J6" s="508"/>
      <c r="K6" s="508"/>
      <c r="L6" s="508"/>
      <c r="M6" s="508"/>
      <c r="N6" s="508"/>
      <c r="O6" s="508"/>
      <c r="P6" s="508"/>
      <c r="Q6" s="508"/>
      <c r="R6" s="508"/>
      <c r="S6" s="508"/>
      <c r="T6" s="509"/>
      <c r="U6" s="515" t="s">
        <v>141</v>
      </c>
      <c r="V6" s="515"/>
      <c r="W6" s="515"/>
      <c r="X6" s="515"/>
      <c r="Y6" s="515"/>
      <c r="Z6" s="515"/>
      <c r="AA6" s="515"/>
      <c r="AB6" s="515"/>
      <c r="AC6" s="515"/>
      <c r="AD6" s="515"/>
      <c r="AE6" s="515"/>
      <c r="AF6" s="515"/>
      <c r="AG6" s="515"/>
      <c r="AH6" s="515"/>
      <c r="AI6" s="515"/>
      <c r="AJ6" s="515"/>
      <c r="AK6" s="515"/>
      <c r="AL6" s="498" t="s">
        <v>89</v>
      </c>
      <c r="AM6" s="498"/>
      <c r="AN6" s="498"/>
      <c r="AO6" s="498"/>
      <c r="AP6" s="498"/>
      <c r="AQ6" s="498"/>
      <c r="AR6" s="498"/>
      <c r="AS6" s="498"/>
      <c r="AT6" s="499"/>
      <c r="AU6" s="507" t="s">
        <v>90</v>
      </c>
      <c r="AV6" s="508"/>
      <c r="AW6" s="508"/>
      <c r="AX6" s="508"/>
      <c r="AY6" s="509"/>
    </row>
    <row r="7" spans="1:51" ht="13.5" customHeight="1">
      <c r="A7" s="510"/>
      <c r="B7" s="506"/>
      <c r="C7" s="506"/>
      <c r="D7" s="506"/>
      <c r="E7" s="506"/>
      <c r="F7" s="506"/>
      <c r="G7" s="506"/>
      <c r="H7" s="511"/>
      <c r="I7" s="510"/>
      <c r="J7" s="506"/>
      <c r="K7" s="506"/>
      <c r="L7" s="506"/>
      <c r="M7" s="506"/>
      <c r="N7" s="506"/>
      <c r="O7" s="506"/>
      <c r="P7" s="506"/>
      <c r="Q7" s="506"/>
      <c r="R7" s="506"/>
      <c r="S7" s="506"/>
      <c r="T7" s="511"/>
      <c r="U7" s="515"/>
      <c r="V7" s="515"/>
      <c r="W7" s="515"/>
      <c r="X7" s="515"/>
      <c r="Y7" s="515"/>
      <c r="Z7" s="515"/>
      <c r="AA7" s="515"/>
      <c r="AB7" s="515"/>
      <c r="AC7" s="515"/>
      <c r="AD7" s="515"/>
      <c r="AE7" s="515"/>
      <c r="AF7" s="515"/>
      <c r="AG7" s="515"/>
      <c r="AH7" s="515"/>
      <c r="AI7" s="515"/>
      <c r="AJ7" s="515"/>
      <c r="AK7" s="515"/>
      <c r="AL7" s="498"/>
      <c r="AM7" s="498"/>
      <c r="AN7" s="498"/>
      <c r="AO7" s="498"/>
      <c r="AP7" s="498"/>
      <c r="AQ7" s="498"/>
      <c r="AR7" s="498"/>
      <c r="AS7" s="498"/>
      <c r="AT7" s="499"/>
      <c r="AU7" s="510"/>
      <c r="AV7" s="506"/>
      <c r="AW7" s="506"/>
      <c r="AX7" s="506"/>
      <c r="AY7" s="511"/>
    </row>
    <row r="8" spans="1:51" ht="13.5" customHeight="1" thickBot="1">
      <c r="A8" s="512"/>
      <c r="B8" s="513"/>
      <c r="C8" s="513"/>
      <c r="D8" s="513"/>
      <c r="E8" s="513"/>
      <c r="F8" s="513"/>
      <c r="G8" s="513"/>
      <c r="H8" s="514"/>
      <c r="I8" s="512"/>
      <c r="J8" s="513"/>
      <c r="K8" s="513"/>
      <c r="L8" s="513"/>
      <c r="M8" s="513"/>
      <c r="N8" s="513"/>
      <c r="O8" s="513"/>
      <c r="P8" s="513"/>
      <c r="Q8" s="513"/>
      <c r="R8" s="513"/>
      <c r="S8" s="513"/>
      <c r="T8" s="514"/>
      <c r="U8" s="516"/>
      <c r="V8" s="516"/>
      <c r="W8" s="516"/>
      <c r="X8" s="516"/>
      <c r="Y8" s="516"/>
      <c r="Z8" s="516"/>
      <c r="AA8" s="516"/>
      <c r="AB8" s="516"/>
      <c r="AC8" s="516"/>
      <c r="AD8" s="516"/>
      <c r="AE8" s="516"/>
      <c r="AF8" s="516"/>
      <c r="AG8" s="516"/>
      <c r="AH8" s="516"/>
      <c r="AI8" s="516"/>
      <c r="AJ8" s="516"/>
      <c r="AK8" s="516"/>
      <c r="AL8" s="500"/>
      <c r="AM8" s="500"/>
      <c r="AN8" s="500"/>
      <c r="AO8" s="500"/>
      <c r="AP8" s="500"/>
      <c r="AQ8" s="500"/>
      <c r="AR8" s="500"/>
      <c r="AS8" s="500"/>
      <c r="AT8" s="501"/>
      <c r="AU8" s="512"/>
      <c r="AV8" s="513"/>
      <c r="AW8" s="513"/>
      <c r="AX8" s="513"/>
      <c r="AY8" s="514"/>
    </row>
    <row r="9" spans="1:51" ht="13.5" customHeight="1" thickTop="1">
      <c r="A9" s="70"/>
      <c r="B9" s="47"/>
      <c r="C9" s="47"/>
      <c r="D9" s="47"/>
      <c r="E9" s="47"/>
      <c r="F9" s="47"/>
      <c r="G9" s="47"/>
      <c r="H9" s="83"/>
      <c r="I9" s="84"/>
      <c r="J9" s="85"/>
      <c r="K9" s="85"/>
      <c r="L9" s="85"/>
      <c r="M9" s="85"/>
      <c r="N9" s="71"/>
      <c r="O9" s="47"/>
      <c r="P9" s="85"/>
      <c r="Q9" s="85"/>
      <c r="R9" s="85"/>
      <c r="S9" s="85"/>
      <c r="T9" s="83"/>
      <c r="U9" s="47"/>
      <c r="AB9" s="504">
        <f>'入力シート'!AL52</f>
        <v>0</v>
      </c>
      <c r="AC9" s="504"/>
      <c r="AD9" s="503" t="s">
        <v>101</v>
      </c>
      <c r="AE9" s="503"/>
      <c r="AF9" s="503"/>
      <c r="AK9" s="63"/>
      <c r="AL9" s="62"/>
      <c r="AU9" s="522"/>
      <c r="AV9" s="522"/>
      <c r="AW9" s="522"/>
      <c r="AX9" s="522"/>
      <c r="AY9" s="522"/>
    </row>
    <row r="10" spans="1:51" ht="13.5" customHeight="1" thickBot="1">
      <c r="A10" s="502" t="s">
        <v>140</v>
      </c>
      <c r="B10" s="503"/>
      <c r="C10" s="503"/>
      <c r="D10" s="503"/>
      <c r="E10" s="503"/>
      <c r="H10" s="63"/>
      <c r="I10" s="505">
        <f>'入力シート'!R52</f>
        <v>0</v>
      </c>
      <c r="J10" s="504"/>
      <c r="K10" s="504"/>
      <c r="L10" s="504"/>
      <c r="M10" s="109"/>
      <c r="N10" s="109"/>
      <c r="O10" s="109"/>
      <c r="P10" s="504">
        <f>'入力シート'!AB52</f>
        <v>0</v>
      </c>
      <c r="Q10" s="504"/>
      <c r="R10" s="504"/>
      <c r="S10" s="504"/>
      <c r="T10" s="63"/>
      <c r="U10" s="531">
        <v>10900</v>
      </c>
      <c r="V10" s="532"/>
      <c r="W10" s="532"/>
      <c r="X10" s="532"/>
      <c r="Y10" s="503" t="s">
        <v>104</v>
      </c>
      <c r="Z10" s="503"/>
      <c r="AA10" s="503"/>
      <c r="AB10" s="517"/>
      <c r="AC10" s="517"/>
      <c r="AD10" s="533"/>
      <c r="AE10" s="533"/>
      <c r="AF10" s="533"/>
      <c r="AG10" s="41"/>
      <c r="AH10" s="41"/>
      <c r="AI10" s="41"/>
      <c r="AJ10" s="41"/>
      <c r="AK10" s="63"/>
      <c r="AL10" s="62"/>
      <c r="AU10" s="523"/>
      <c r="AV10" s="523"/>
      <c r="AW10" s="523"/>
      <c r="AX10" s="523"/>
      <c r="AY10" s="523"/>
    </row>
    <row r="11" spans="1:51" ht="13.5" customHeight="1">
      <c r="A11" s="502"/>
      <c r="B11" s="503"/>
      <c r="C11" s="503"/>
      <c r="D11" s="503"/>
      <c r="E11" s="503"/>
      <c r="H11" s="63"/>
      <c r="I11" s="505"/>
      <c r="J11" s="504"/>
      <c r="K11" s="504"/>
      <c r="L11" s="504"/>
      <c r="M11" s="109"/>
      <c r="N11" s="109"/>
      <c r="O11" s="109"/>
      <c r="P11" s="504"/>
      <c r="Q11" s="504"/>
      <c r="R11" s="504"/>
      <c r="S11" s="504"/>
      <c r="T11" s="63"/>
      <c r="U11" s="531"/>
      <c r="V11" s="532"/>
      <c r="W11" s="532"/>
      <c r="X11" s="532"/>
      <c r="Y11" s="503"/>
      <c r="Z11" s="503"/>
      <c r="AA11" s="503"/>
      <c r="AB11" s="535">
        <v>8.5</v>
      </c>
      <c r="AC11" s="535"/>
      <c r="AD11" s="518" t="s">
        <v>92</v>
      </c>
      <c r="AE11" s="518"/>
      <c r="AF11" s="518"/>
      <c r="AG11" s="518"/>
      <c r="AH11" s="45"/>
      <c r="AI11" s="45"/>
      <c r="AJ11" s="45"/>
      <c r="AK11" s="73"/>
      <c r="AL11" s="527">
        <f>'入力シート'!K55</f>
        <v>0</v>
      </c>
      <c r="AM11" s="528"/>
      <c r="AN11" s="528"/>
      <c r="AO11" s="528"/>
      <c r="AP11" s="528"/>
      <c r="AQ11" s="528"/>
      <c r="AR11" s="528"/>
      <c r="AS11" s="528"/>
      <c r="AT11" s="528"/>
      <c r="AU11" s="523"/>
      <c r="AV11" s="523"/>
      <c r="AW11" s="523"/>
      <c r="AX11" s="523"/>
      <c r="AY11" s="523"/>
    </row>
    <row r="12" spans="1:51" ht="13.5" customHeight="1">
      <c r="A12" s="505">
        <f>'入力シート'!K52</f>
        <v>0</v>
      </c>
      <c r="B12" s="504"/>
      <c r="C12" s="503" t="s">
        <v>97</v>
      </c>
      <c r="D12" s="503"/>
      <c r="E12" s="504">
        <f>'入力シート'!N52</f>
        <v>0</v>
      </c>
      <c r="F12" s="504"/>
      <c r="G12" s="503" t="s">
        <v>98</v>
      </c>
      <c r="H12" s="537"/>
      <c r="I12" s="505">
        <f>'入力シート'!U52</f>
        <v>0</v>
      </c>
      <c r="J12" s="504"/>
      <c r="K12" s="506" t="s">
        <v>99</v>
      </c>
      <c r="L12" s="504">
        <f>'入力シート'!X52</f>
        <v>0</v>
      </c>
      <c r="M12" s="504"/>
      <c r="N12" s="506" t="s">
        <v>100</v>
      </c>
      <c r="O12" s="506"/>
      <c r="P12" s="504">
        <f>'入力シート'!AE52</f>
        <v>0</v>
      </c>
      <c r="Q12" s="504"/>
      <c r="R12" s="506" t="s">
        <v>99</v>
      </c>
      <c r="S12" s="504">
        <f>'入力シート'!AH52</f>
        <v>0</v>
      </c>
      <c r="T12" s="536"/>
      <c r="U12" s="47"/>
      <c r="AB12" s="506"/>
      <c r="AC12" s="506"/>
      <c r="AD12" s="518"/>
      <c r="AE12" s="518"/>
      <c r="AF12" s="518"/>
      <c r="AG12" s="518"/>
      <c r="AH12" s="54"/>
      <c r="AI12" s="54"/>
      <c r="AJ12" s="54"/>
      <c r="AK12" s="74"/>
      <c r="AL12" s="527"/>
      <c r="AM12" s="528"/>
      <c r="AN12" s="528"/>
      <c r="AO12" s="528"/>
      <c r="AP12" s="528"/>
      <c r="AQ12" s="528"/>
      <c r="AR12" s="528"/>
      <c r="AS12" s="528"/>
      <c r="AT12" s="528"/>
      <c r="AU12" s="523"/>
      <c r="AV12" s="523"/>
      <c r="AW12" s="523"/>
      <c r="AX12" s="523"/>
      <c r="AY12" s="523"/>
    </row>
    <row r="13" spans="1:51" ht="13.5" customHeight="1">
      <c r="A13" s="505"/>
      <c r="B13" s="504"/>
      <c r="C13" s="503"/>
      <c r="D13" s="503"/>
      <c r="E13" s="504"/>
      <c r="F13" s="504"/>
      <c r="G13" s="503"/>
      <c r="H13" s="537"/>
      <c r="I13" s="505"/>
      <c r="J13" s="504"/>
      <c r="K13" s="506"/>
      <c r="L13" s="504"/>
      <c r="M13" s="504"/>
      <c r="N13" s="506"/>
      <c r="O13" s="506"/>
      <c r="P13" s="504"/>
      <c r="Q13" s="504"/>
      <c r="R13" s="506"/>
      <c r="S13" s="504"/>
      <c r="T13" s="536"/>
      <c r="U13" s="71"/>
      <c r="V13" s="71"/>
      <c r="W13" s="71"/>
      <c r="X13" s="71"/>
      <c r="Y13" s="71"/>
      <c r="Z13" s="520" t="s">
        <v>102</v>
      </c>
      <c r="AA13" s="525">
        <f>ROUND(U10*AB9/AB11,0)</f>
        <v>0</v>
      </c>
      <c r="AB13" s="525"/>
      <c r="AC13" s="525"/>
      <c r="AD13" s="525"/>
      <c r="AE13" s="525"/>
      <c r="AF13" s="525"/>
      <c r="AG13" s="525"/>
      <c r="AH13" s="525"/>
      <c r="AI13" s="529" t="s">
        <v>103</v>
      </c>
      <c r="AJ13" s="529"/>
      <c r="AK13" s="73"/>
      <c r="AL13" s="77"/>
      <c r="AM13" s="45"/>
      <c r="AN13" s="45"/>
      <c r="AO13" s="45"/>
      <c r="AP13" s="45"/>
      <c r="AQ13" s="45"/>
      <c r="AR13" s="45"/>
      <c r="AS13" s="45"/>
      <c r="AT13" s="45"/>
      <c r="AU13" s="523"/>
      <c r="AV13" s="523"/>
      <c r="AW13" s="523"/>
      <c r="AX13" s="523"/>
      <c r="AY13" s="523"/>
    </row>
    <row r="14" spans="1:51" ht="13.5" customHeight="1">
      <c r="A14" s="64"/>
      <c r="B14" s="43"/>
      <c r="C14" s="43"/>
      <c r="D14" s="43"/>
      <c r="E14" s="43"/>
      <c r="F14" s="43"/>
      <c r="G14" s="43"/>
      <c r="H14" s="44"/>
      <c r="I14" s="64"/>
      <c r="J14" s="43"/>
      <c r="K14" s="43"/>
      <c r="L14" s="43"/>
      <c r="M14" s="43"/>
      <c r="N14" s="43"/>
      <c r="O14" s="43"/>
      <c r="P14" s="43"/>
      <c r="Q14" s="65"/>
      <c r="R14" s="65"/>
      <c r="S14" s="65"/>
      <c r="T14" s="66"/>
      <c r="U14" s="65"/>
      <c r="V14" s="65"/>
      <c r="W14" s="65"/>
      <c r="X14" s="65"/>
      <c r="Y14" s="65"/>
      <c r="Z14" s="534"/>
      <c r="AA14" s="526"/>
      <c r="AB14" s="526"/>
      <c r="AC14" s="526"/>
      <c r="AD14" s="526"/>
      <c r="AE14" s="526"/>
      <c r="AF14" s="526"/>
      <c r="AG14" s="526"/>
      <c r="AH14" s="526"/>
      <c r="AI14" s="530"/>
      <c r="AJ14" s="530"/>
      <c r="AK14" s="76"/>
      <c r="AL14" s="78"/>
      <c r="AM14" s="75"/>
      <c r="AN14" s="75"/>
      <c r="AO14" s="75"/>
      <c r="AP14" s="75"/>
      <c r="AQ14" s="75"/>
      <c r="AR14" s="75"/>
      <c r="AS14" s="75"/>
      <c r="AT14" s="75"/>
      <c r="AU14" s="523"/>
      <c r="AV14" s="523"/>
      <c r="AW14" s="523"/>
      <c r="AX14" s="523"/>
      <c r="AY14" s="523"/>
    </row>
    <row r="15" spans="1:51" ht="13.5" customHeight="1">
      <c r="A15" s="72"/>
      <c r="B15" s="69"/>
      <c r="C15" s="69"/>
      <c r="D15" s="69"/>
      <c r="E15" s="69"/>
      <c r="F15" s="69"/>
      <c r="G15" s="69"/>
      <c r="H15" s="69"/>
      <c r="I15" s="539" t="s">
        <v>115</v>
      </c>
      <c r="J15" s="539"/>
      <c r="K15" s="539"/>
      <c r="L15" s="539"/>
      <c r="M15" s="539"/>
      <c r="N15" s="539"/>
      <c r="O15" s="539"/>
      <c r="P15" s="539"/>
      <c r="Q15" s="539"/>
      <c r="R15" s="539"/>
      <c r="S15" s="539"/>
      <c r="T15" s="540"/>
      <c r="U15" s="69"/>
      <c r="V15" s="69"/>
      <c r="W15" s="69"/>
      <c r="X15" s="69"/>
      <c r="Y15" s="69"/>
      <c r="Z15" s="69"/>
      <c r="AA15" s="69"/>
      <c r="AB15" s="111"/>
      <c r="AC15" s="556" t="s">
        <v>117</v>
      </c>
      <c r="AD15" s="554">
        <f>'入力シート'!X58</f>
        <v>0</v>
      </c>
      <c r="AE15" s="554"/>
      <c r="AF15" s="564" t="s">
        <v>119</v>
      </c>
      <c r="AG15" s="564"/>
      <c r="AH15" s="564"/>
      <c r="AI15" s="564"/>
      <c r="AJ15" s="69"/>
      <c r="AK15" s="79"/>
      <c r="AL15" s="566"/>
      <c r="AM15" s="567"/>
      <c r="AN15" s="567"/>
      <c r="AO15" s="567"/>
      <c r="AP15" s="567"/>
      <c r="AQ15" s="567"/>
      <c r="AR15" s="567"/>
      <c r="AS15" s="567"/>
      <c r="AT15" s="567"/>
      <c r="AU15" s="567"/>
      <c r="AV15" s="567"/>
      <c r="AW15" s="567"/>
      <c r="AX15" s="567"/>
      <c r="AY15" s="568"/>
    </row>
    <row r="16" spans="1:51" ht="13.5" customHeight="1" thickBot="1">
      <c r="A16" s="538"/>
      <c r="B16" s="524"/>
      <c r="C16" s="524"/>
      <c r="D16" s="524"/>
      <c r="E16" s="524"/>
      <c r="F16" s="47"/>
      <c r="G16" s="47"/>
      <c r="H16" s="47"/>
      <c r="I16" s="541"/>
      <c r="J16" s="541"/>
      <c r="K16" s="541"/>
      <c r="L16" s="541"/>
      <c r="M16" s="541"/>
      <c r="N16" s="541"/>
      <c r="O16" s="541"/>
      <c r="P16" s="541"/>
      <c r="Q16" s="541"/>
      <c r="R16" s="541"/>
      <c r="S16" s="541"/>
      <c r="T16" s="542"/>
      <c r="U16" s="112"/>
      <c r="V16" s="114" t="s">
        <v>116</v>
      </c>
      <c r="W16" s="113"/>
      <c r="X16" s="113"/>
      <c r="Y16" s="109"/>
      <c r="Z16" s="503" t="s">
        <v>104</v>
      </c>
      <c r="AA16" s="503"/>
      <c r="AB16" s="503"/>
      <c r="AC16" s="557"/>
      <c r="AD16" s="555"/>
      <c r="AE16" s="555"/>
      <c r="AF16" s="565"/>
      <c r="AG16" s="565"/>
      <c r="AH16" s="565"/>
      <c r="AI16" s="565"/>
      <c r="AJ16" s="71"/>
      <c r="AK16" s="83"/>
      <c r="AL16" s="569"/>
      <c r="AM16" s="570"/>
      <c r="AN16" s="570"/>
      <c r="AO16" s="570"/>
      <c r="AP16" s="570"/>
      <c r="AQ16" s="570"/>
      <c r="AR16" s="570"/>
      <c r="AS16" s="570"/>
      <c r="AT16" s="570"/>
      <c r="AU16" s="570"/>
      <c r="AV16" s="570"/>
      <c r="AW16" s="570"/>
      <c r="AX16" s="570"/>
      <c r="AY16" s="571"/>
    </row>
    <row r="17" spans="1:51" ht="13.5" customHeight="1">
      <c r="A17" s="538"/>
      <c r="B17" s="524"/>
      <c r="C17" s="524"/>
      <c r="D17" s="524"/>
      <c r="E17" s="524"/>
      <c r="F17" s="47"/>
      <c r="G17" s="47"/>
      <c r="H17" s="47"/>
      <c r="I17" s="541"/>
      <c r="J17" s="541"/>
      <c r="K17" s="541"/>
      <c r="L17" s="541"/>
      <c r="M17" s="541"/>
      <c r="N17" s="541"/>
      <c r="O17" s="541"/>
      <c r="P17" s="541"/>
      <c r="Q17" s="541"/>
      <c r="R17" s="541"/>
      <c r="S17" s="541"/>
      <c r="T17" s="542"/>
      <c r="U17" s="112" t="s">
        <v>117</v>
      </c>
      <c r="V17" s="575">
        <f>AA13</f>
        <v>0</v>
      </c>
      <c r="W17" s="504"/>
      <c r="X17" s="504"/>
      <c r="Y17" s="109" t="s">
        <v>118</v>
      </c>
      <c r="Z17" s="503"/>
      <c r="AA17" s="503"/>
      <c r="AB17" s="503"/>
      <c r="AC17" s="520" t="s">
        <v>117</v>
      </c>
      <c r="AD17" s="528">
        <f>'入力シート'!X58+'入力シート'!X61+'入力シート'!AN61</f>
        <v>0</v>
      </c>
      <c r="AE17" s="528"/>
      <c r="AF17" s="518" t="s">
        <v>119</v>
      </c>
      <c r="AG17" s="518"/>
      <c r="AH17" s="518"/>
      <c r="AI17" s="518"/>
      <c r="AJ17" s="105"/>
      <c r="AK17" s="106"/>
      <c r="AL17" s="569"/>
      <c r="AM17" s="570"/>
      <c r="AN17" s="570"/>
      <c r="AO17" s="570"/>
      <c r="AP17" s="570"/>
      <c r="AQ17" s="570"/>
      <c r="AR17" s="570"/>
      <c r="AS17" s="570"/>
      <c r="AT17" s="570"/>
      <c r="AU17" s="570"/>
      <c r="AV17" s="570"/>
      <c r="AW17" s="570"/>
      <c r="AX17" s="570"/>
      <c r="AY17" s="571"/>
    </row>
    <row r="18" spans="1:51" ht="13.5" customHeight="1">
      <c r="A18" s="519"/>
      <c r="B18" s="520"/>
      <c r="C18" s="524"/>
      <c r="D18" s="524"/>
      <c r="E18" s="520"/>
      <c r="F18" s="520"/>
      <c r="G18" s="524"/>
      <c r="H18" s="524"/>
      <c r="I18" s="541"/>
      <c r="J18" s="541"/>
      <c r="K18" s="541"/>
      <c r="L18" s="541"/>
      <c r="M18" s="541"/>
      <c r="N18" s="541"/>
      <c r="O18" s="541"/>
      <c r="P18" s="541"/>
      <c r="Q18" s="541"/>
      <c r="R18" s="541"/>
      <c r="S18" s="541"/>
      <c r="T18" s="542"/>
      <c r="U18" s="47"/>
      <c r="V18" s="113"/>
      <c r="W18" s="113"/>
      <c r="X18" s="113"/>
      <c r="Y18" s="109"/>
      <c r="Z18" s="109"/>
      <c r="AA18" s="109"/>
      <c r="AB18" s="109"/>
      <c r="AC18" s="520"/>
      <c r="AD18" s="528"/>
      <c r="AE18" s="528"/>
      <c r="AF18" s="518"/>
      <c r="AG18" s="518"/>
      <c r="AH18" s="518"/>
      <c r="AI18" s="518"/>
      <c r="AJ18" s="107"/>
      <c r="AK18" s="108"/>
      <c r="AL18" s="569"/>
      <c r="AM18" s="570"/>
      <c r="AN18" s="570"/>
      <c r="AO18" s="570"/>
      <c r="AP18" s="570"/>
      <c r="AQ18" s="570"/>
      <c r="AR18" s="570"/>
      <c r="AS18" s="570"/>
      <c r="AT18" s="570"/>
      <c r="AU18" s="570"/>
      <c r="AV18" s="570"/>
      <c r="AW18" s="570"/>
      <c r="AX18" s="570"/>
      <c r="AY18" s="571"/>
    </row>
    <row r="19" spans="1:51" ht="13.5" customHeight="1">
      <c r="A19" s="519"/>
      <c r="B19" s="520"/>
      <c r="C19" s="524"/>
      <c r="D19" s="524"/>
      <c r="E19" s="520"/>
      <c r="F19" s="520"/>
      <c r="G19" s="524"/>
      <c r="H19" s="524"/>
      <c r="I19" s="541"/>
      <c r="J19" s="541"/>
      <c r="K19" s="541"/>
      <c r="L19" s="541"/>
      <c r="M19" s="541"/>
      <c r="N19" s="541"/>
      <c r="O19" s="541"/>
      <c r="P19" s="541"/>
      <c r="Q19" s="541"/>
      <c r="R19" s="541"/>
      <c r="S19" s="541"/>
      <c r="T19" s="542"/>
      <c r="U19" s="71"/>
      <c r="V19" s="71"/>
      <c r="W19" s="71"/>
      <c r="X19" s="71"/>
      <c r="Y19" s="71"/>
      <c r="Z19" s="520" t="s">
        <v>102</v>
      </c>
      <c r="AA19" s="525">
        <f>IF(ISERROR(ROUND(V17*AD15/AD17,0)),,(ROUND(V17*AD15/AD17,0)))</f>
        <v>0</v>
      </c>
      <c r="AB19" s="525"/>
      <c r="AC19" s="525"/>
      <c r="AD19" s="525"/>
      <c r="AE19" s="525"/>
      <c r="AF19" s="525"/>
      <c r="AG19" s="525"/>
      <c r="AH19" s="525"/>
      <c r="AI19" s="529" t="s">
        <v>103</v>
      </c>
      <c r="AJ19" s="529"/>
      <c r="AK19" s="106"/>
      <c r="AL19" s="569"/>
      <c r="AM19" s="570"/>
      <c r="AN19" s="570"/>
      <c r="AO19" s="570"/>
      <c r="AP19" s="570"/>
      <c r="AQ19" s="570"/>
      <c r="AR19" s="570"/>
      <c r="AS19" s="570"/>
      <c r="AT19" s="570"/>
      <c r="AU19" s="570"/>
      <c r="AV19" s="570"/>
      <c r="AW19" s="570"/>
      <c r="AX19" s="570"/>
      <c r="AY19" s="571"/>
    </row>
    <row r="20" spans="1:51" ht="13.5" customHeight="1">
      <c r="A20" s="103"/>
      <c r="B20" s="104"/>
      <c r="C20" s="104"/>
      <c r="D20" s="104"/>
      <c r="E20" s="104"/>
      <c r="F20" s="104"/>
      <c r="G20" s="104"/>
      <c r="H20" s="104"/>
      <c r="I20" s="543"/>
      <c r="J20" s="543"/>
      <c r="K20" s="543"/>
      <c r="L20" s="543"/>
      <c r="M20" s="543"/>
      <c r="N20" s="543"/>
      <c r="O20" s="543"/>
      <c r="P20" s="543"/>
      <c r="Q20" s="543"/>
      <c r="R20" s="543"/>
      <c r="S20" s="543"/>
      <c r="T20" s="544"/>
      <c r="U20" s="102"/>
      <c r="V20" s="102"/>
      <c r="W20" s="102"/>
      <c r="X20" s="102"/>
      <c r="Y20" s="102"/>
      <c r="Z20" s="534"/>
      <c r="AA20" s="526"/>
      <c r="AB20" s="526"/>
      <c r="AC20" s="526"/>
      <c r="AD20" s="526"/>
      <c r="AE20" s="526"/>
      <c r="AF20" s="526"/>
      <c r="AG20" s="526"/>
      <c r="AH20" s="526"/>
      <c r="AI20" s="530"/>
      <c r="AJ20" s="530"/>
      <c r="AK20" s="110"/>
      <c r="AL20" s="572"/>
      <c r="AM20" s="573"/>
      <c r="AN20" s="573"/>
      <c r="AO20" s="573"/>
      <c r="AP20" s="573"/>
      <c r="AQ20" s="573"/>
      <c r="AR20" s="573"/>
      <c r="AS20" s="573"/>
      <c r="AT20" s="573"/>
      <c r="AU20" s="573"/>
      <c r="AV20" s="573"/>
      <c r="AW20" s="573"/>
      <c r="AX20" s="573"/>
      <c r="AY20" s="574"/>
    </row>
    <row r="21" spans="1:51" ht="13.5" customHeight="1">
      <c r="A21" s="72"/>
      <c r="B21" s="69"/>
      <c r="C21" s="69"/>
      <c r="D21" s="69"/>
      <c r="E21" s="69"/>
      <c r="F21" s="69"/>
      <c r="G21" s="69"/>
      <c r="H21" s="79"/>
      <c r="I21" s="80"/>
      <c r="J21" s="81"/>
      <c r="K21" s="81"/>
      <c r="L21" s="81"/>
      <c r="M21" s="81"/>
      <c r="N21" s="82"/>
      <c r="O21" s="69"/>
      <c r="P21" s="81"/>
      <c r="Q21" s="81"/>
      <c r="R21" s="81"/>
      <c r="S21" s="81"/>
      <c r="T21" s="79"/>
      <c r="U21" s="69"/>
      <c r="V21" s="42"/>
      <c r="W21" s="42"/>
      <c r="X21" s="42"/>
      <c r="Y21" s="42"/>
      <c r="Z21" s="42"/>
      <c r="AA21" s="42"/>
      <c r="AB21" s="545">
        <f>'入力シート'!AL64</f>
        <v>0</v>
      </c>
      <c r="AC21" s="545"/>
      <c r="AD21" s="546" t="s">
        <v>101</v>
      </c>
      <c r="AE21" s="546"/>
      <c r="AF21" s="546"/>
      <c r="AG21" s="42"/>
      <c r="AH21" s="42"/>
      <c r="AI21" s="42"/>
      <c r="AJ21" s="42"/>
      <c r="AK21" s="67"/>
      <c r="AL21" s="68"/>
      <c r="AM21" s="42"/>
      <c r="AN21" s="42"/>
      <c r="AO21" s="42"/>
      <c r="AP21" s="42"/>
      <c r="AQ21" s="42"/>
      <c r="AR21" s="42"/>
      <c r="AS21" s="42"/>
      <c r="AT21" s="42"/>
      <c r="AU21" s="583"/>
      <c r="AV21" s="546"/>
      <c r="AW21" s="546"/>
      <c r="AX21" s="546"/>
      <c r="AY21" s="584"/>
    </row>
    <row r="22" spans="1:51" ht="13.5" customHeight="1" thickBot="1">
      <c r="A22" s="502" t="s">
        <v>140</v>
      </c>
      <c r="B22" s="503"/>
      <c r="C22" s="503"/>
      <c r="D22" s="503"/>
      <c r="E22" s="503"/>
      <c r="H22" s="63"/>
      <c r="I22" s="505">
        <f>'入力シート'!R64</f>
        <v>0</v>
      </c>
      <c r="J22" s="504"/>
      <c r="K22" s="504"/>
      <c r="L22" s="504"/>
      <c r="M22" s="40"/>
      <c r="N22" s="41"/>
      <c r="P22" s="504">
        <f>'入力シート'!AB64</f>
        <v>0</v>
      </c>
      <c r="Q22" s="504"/>
      <c r="R22" s="504"/>
      <c r="S22" s="504"/>
      <c r="T22" s="63"/>
      <c r="U22" s="531">
        <v>10900</v>
      </c>
      <c r="V22" s="532"/>
      <c r="W22" s="532"/>
      <c r="X22" s="532"/>
      <c r="Y22" s="503" t="s">
        <v>104</v>
      </c>
      <c r="Z22" s="503"/>
      <c r="AA22" s="503"/>
      <c r="AB22" s="517"/>
      <c r="AC22" s="517"/>
      <c r="AD22" s="533"/>
      <c r="AE22" s="533"/>
      <c r="AF22" s="533"/>
      <c r="AG22" s="41"/>
      <c r="AH22" s="41"/>
      <c r="AI22" s="41"/>
      <c r="AJ22" s="41"/>
      <c r="AK22" s="63"/>
      <c r="AL22" s="62"/>
      <c r="AU22" s="502"/>
      <c r="AV22" s="503"/>
      <c r="AW22" s="503"/>
      <c r="AX22" s="503"/>
      <c r="AY22" s="537"/>
    </row>
    <row r="23" spans="1:51" ht="13.5" customHeight="1">
      <c r="A23" s="502"/>
      <c r="B23" s="503"/>
      <c r="C23" s="503"/>
      <c r="D23" s="503"/>
      <c r="E23" s="503"/>
      <c r="H23" s="63"/>
      <c r="I23" s="505"/>
      <c r="J23" s="504"/>
      <c r="K23" s="504"/>
      <c r="L23" s="504"/>
      <c r="M23" s="40"/>
      <c r="N23" s="41"/>
      <c r="P23" s="504"/>
      <c r="Q23" s="504"/>
      <c r="R23" s="504"/>
      <c r="S23" s="504"/>
      <c r="T23" s="63"/>
      <c r="U23" s="531"/>
      <c r="V23" s="532"/>
      <c r="W23" s="532"/>
      <c r="X23" s="532"/>
      <c r="Y23" s="503"/>
      <c r="Z23" s="503"/>
      <c r="AA23" s="503"/>
      <c r="AB23" s="535">
        <v>8.5</v>
      </c>
      <c r="AC23" s="535"/>
      <c r="AD23" s="518" t="s">
        <v>92</v>
      </c>
      <c r="AE23" s="518"/>
      <c r="AF23" s="518"/>
      <c r="AG23" s="518"/>
      <c r="AH23" s="45"/>
      <c r="AI23" s="45"/>
      <c r="AJ23" s="45"/>
      <c r="AK23" s="73"/>
      <c r="AL23" s="527">
        <f>'入力シート'!K67</f>
        <v>0</v>
      </c>
      <c r="AM23" s="528"/>
      <c r="AN23" s="528"/>
      <c r="AO23" s="528"/>
      <c r="AP23" s="528"/>
      <c r="AQ23" s="528"/>
      <c r="AR23" s="528"/>
      <c r="AS23" s="528"/>
      <c r="AT23" s="547"/>
      <c r="AU23" s="502"/>
      <c r="AV23" s="503"/>
      <c r="AW23" s="503"/>
      <c r="AX23" s="503"/>
      <c r="AY23" s="537"/>
    </row>
    <row r="24" spans="1:51" ht="13.5" customHeight="1">
      <c r="A24" s="505">
        <f>'入力シート'!K64</f>
        <v>0</v>
      </c>
      <c r="B24" s="504"/>
      <c r="C24" s="503" t="s">
        <v>97</v>
      </c>
      <c r="D24" s="503"/>
      <c r="E24" s="504">
        <f>'入力シート'!N64</f>
        <v>0</v>
      </c>
      <c r="F24" s="504"/>
      <c r="G24" s="503" t="s">
        <v>98</v>
      </c>
      <c r="H24" s="537"/>
      <c r="I24" s="505">
        <f>'入力シート'!U64</f>
        <v>0</v>
      </c>
      <c r="J24" s="504"/>
      <c r="K24" s="506" t="s">
        <v>99</v>
      </c>
      <c r="L24" s="504">
        <f>'入力シート'!X64</f>
        <v>0</v>
      </c>
      <c r="M24" s="504"/>
      <c r="N24" s="506" t="s">
        <v>100</v>
      </c>
      <c r="O24" s="506"/>
      <c r="P24" s="504">
        <f>'入力シート'!AE64</f>
        <v>0</v>
      </c>
      <c r="Q24" s="504"/>
      <c r="R24" s="506" t="s">
        <v>99</v>
      </c>
      <c r="S24" s="504">
        <f>'入力シート'!AH64</f>
        <v>0</v>
      </c>
      <c r="T24" s="536"/>
      <c r="U24" s="47"/>
      <c r="AB24" s="506"/>
      <c r="AC24" s="506"/>
      <c r="AD24" s="518"/>
      <c r="AE24" s="518"/>
      <c r="AF24" s="518"/>
      <c r="AG24" s="518"/>
      <c r="AH24" s="54"/>
      <c r="AI24" s="54"/>
      <c r="AJ24" s="54"/>
      <c r="AK24" s="74"/>
      <c r="AL24" s="527"/>
      <c r="AM24" s="528"/>
      <c r="AN24" s="528"/>
      <c r="AO24" s="528"/>
      <c r="AP24" s="528"/>
      <c r="AQ24" s="528"/>
      <c r="AR24" s="528"/>
      <c r="AS24" s="528"/>
      <c r="AT24" s="547"/>
      <c r="AU24" s="502"/>
      <c r="AV24" s="503"/>
      <c r="AW24" s="503"/>
      <c r="AX24" s="503"/>
      <c r="AY24" s="537"/>
    </row>
    <row r="25" spans="1:51" ht="13.5" customHeight="1">
      <c r="A25" s="505"/>
      <c r="B25" s="504"/>
      <c r="C25" s="503"/>
      <c r="D25" s="503"/>
      <c r="E25" s="504"/>
      <c r="F25" s="504"/>
      <c r="G25" s="503"/>
      <c r="H25" s="537"/>
      <c r="I25" s="505"/>
      <c r="J25" s="504"/>
      <c r="K25" s="506"/>
      <c r="L25" s="504"/>
      <c r="M25" s="504"/>
      <c r="N25" s="506"/>
      <c r="O25" s="506"/>
      <c r="P25" s="504"/>
      <c r="Q25" s="504"/>
      <c r="R25" s="506"/>
      <c r="S25" s="504"/>
      <c r="T25" s="536"/>
      <c r="U25" s="71"/>
      <c r="V25" s="71"/>
      <c r="W25" s="71"/>
      <c r="X25" s="71"/>
      <c r="Y25" s="71"/>
      <c r="Z25" s="520" t="s">
        <v>102</v>
      </c>
      <c r="AA25" s="525">
        <f>ROUND(U22*AB21/AB23,0)</f>
        <v>0</v>
      </c>
      <c r="AB25" s="525"/>
      <c r="AC25" s="525"/>
      <c r="AD25" s="525"/>
      <c r="AE25" s="525"/>
      <c r="AF25" s="525"/>
      <c r="AG25" s="525"/>
      <c r="AH25" s="525"/>
      <c r="AI25" s="529" t="s">
        <v>103</v>
      </c>
      <c r="AJ25" s="529"/>
      <c r="AK25" s="73"/>
      <c r="AL25" s="77"/>
      <c r="AM25" s="45"/>
      <c r="AN25" s="45"/>
      <c r="AO25" s="45"/>
      <c r="AP25" s="45"/>
      <c r="AQ25" s="45"/>
      <c r="AR25" s="45"/>
      <c r="AS25" s="45"/>
      <c r="AT25" s="45"/>
      <c r="AU25" s="502"/>
      <c r="AV25" s="503"/>
      <c r="AW25" s="503"/>
      <c r="AX25" s="503"/>
      <c r="AY25" s="537"/>
    </row>
    <row r="26" spans="1:51" ht="13.5" customHeight="1">
      <c r="A26" s="64"/>
      <c r="B26" s="43"/>
      <c r="C26" s="43"/>
      <c r="D26" s="43"/>
      <c r="E26" s="43"/>
      <c r="F26" s="43"/>
      <c r="G26" s="43"/>
      <c r="H26" s="44"/>
      <c r="I26" s="64"/>
      <c r="J26" s="43"/>
      <c r="K26" s="43"/>
      <c r="L26" s="43"/>
      <c r="M26" s="43"/>
      <c r="N26" s="43"/>
      <c r="O26" s="43"/>
      <c r="P26" s="43"/>
      <c r="Q26" s="65"/>
      <c r="R26" s="65"/>
      <c r="S26" s="65"/>
      <c r="T26" s="66"/>
      <c r="U26" s="65"/>
      <c r="V26" s="65"/>
      <c r="W26" s="65"/>
      <c r="X26" s="65"/>
      <c r="Y26" s="65"/>
      <c r="Z26" s="534"/>
      <c r="AA26" s="526"/>
      <c r="AB26" s="526"/>
      <c r="AC26" s="526"/>
      <c r="AD26" s="526"/>
      <c r="AE26" s="526"/>
      <c r="AF26" s="526"/>
      <c r="AG26" s="526"/>
      <c r="AH26" s="526"/>
      <c r="AI26" s="530"/>
      <c r="AJ26" s="530"/>
      <c r="AK26" s="76"/>
      <c r="AL26" s="78"/>
      <c r="AM26" s="75"/>
      <c r="AN26" s="75"/>
      <c r="AO26" s="75"/>
      <c r="AP26" s="75"/>
      <c r="AQ26" s="75"/>
      <c r="AR26" s="75"/>
      <c r="AS26" s="75"/>
      <c r="AT26" s="75"/>
      <c r="AU26" s="585"/>
      <c r="AV26" s="586"/>
      <c r="AW26" s="586"/>
      <c r="AX26" s="586"/>
      <c r="AY26" s="587"/>
    </row>
    <row r="27" spans="1:51" ht="13.5" customHeight="1">
      <c r="A27" s="72"/>
      <c r="B27" s="69"/>
      <c r="C27" s="69"/>
      <c r="D27" s="69"/>
      <c r="E27" s="69"/>
      <c r="F27" s="69"/>
      <c r="G27" s="69"/>
      <c r="H27" s="69"/>
      <c r="I27" s="539" t="s">
        <v>115</v>
      </c>
      <c r="J27" s="539"/>
      <c r="K27" s="539"/>
      <c r="L27" s="539"/>
      <c r="M27" s="539"/>
      <c r="N27" s="539"/>
      <c r="O27" s="539"/>
      <c r="P27" s="539"/>
      <c r="Q27" s="539"/>
      <c r="R27" s="539"/>
      <c r="S27" s="539"/>
      <c r="T27" s="540"/>
      <c r="U27" s="69"/>
      <c r="V27" s="69"/>
      <c r="W27" s="69"/>
      <c r="X27" s="69"/>
      <c r="Y27" s="69"/>
      <c r="Z27" s="69"/>
      <c r="AA27" s="69"/>
      <c r="AB27" s="111"/>
      <c r="AC27" s="556" t="s">
        <v>117</v>
      </c>
      <c r="AD27" s="554">
        <f>'入力シート'!X70</f>
        <v>0</v>
      </c>
      <c r="AE27" s="554"/>
      <c r="AF27" s="564" t="s">
        <v>119</v>
      </c>
      <c r="AG27" s="564"/>
      <c r="AH27" s="564"/>
      <c r="AI27" s="564"/>
      <c r="AJ27" s="69"/>
      <c r="AK27" s="79"/>
      <c r="AL27" s="566"/>
      <c r="AM27" s="567"/>
      <c r="AN27" s="567"/>
      <c r="AO27" s="567"/>
      <c r="AP27" s="567"/>
      <c r="AQ27" s="567"/>
      <c r="AR27" s="567"/>
      <c r="AS27" s="567"/>
      <c r="AT27" s="567"/>
      <c r="AU27" s="567"/>
      <c r="AV27" s="567"/>
      <c r="AW27" s="567"/>
      <c r="AX27" s="567"/>
      <c r="AY27" s="568"/>
    </row>
    <row r="28" spans="1:51" ht="13.5" customHeight="1" thickBot="1">
      <c r="A28" s="538"/>
      <c r="B28" s="524"/>
      <c r="C28" s="524"/>
      <c r="D28" s="524"/>
      <c r="E28" s="524"/>
      <c r="F28" s="47"/>
      <c r="G28" s="47"/>
      <c r="H28" s="47"/>
      <c r="I28" s="541"/>
      <c r="J28" s="541"/>
      <c r="K28" s="541"/>
      <c r="L28" s="541"/>
      <c r="M28" s="541"/>
      <c r="N28" s="541"/>
      <c r="O28" s="541"/>
      <c r="P28" s="541"/>
      <c r="Q28" s="541"/>
      <c r="R28" s="541"/>
      <c r="S28" s="541"/>
      <c r="T28" s="542"/>
      <c r="U28" s="112"/>
      <c r="V28" s="114" t="s">
        <v>116</v>
      </c>
      <c r="W28" s="113"/>
      <c r="X28" s="113"/>
      <c r="Y28" s="109"/>
      <c r="Z28" s="503" t="s">
        <v>104</v>
      </c>
      <c r="AA28" s="503"/>
      <c r="AB28" s="503"/>
      <c r="AC28" s="557"/>
      <c r="AD28" s="555"/>
      <c r="AE28" s="555"/>
      <c r="AF28" s="565"/>
      <c r="AG28" s="565"/>
      <c r="AH28" s="565"/>
      <c r="AI28" s="565"/>
      <c r="AJ28" s="71"/>
      <c r="AK28" s="83"/>
      <c r="AL28" s="569"/>
      <c r="AM28" s="570"/>
      <c r="AN28" s="570"/>
      <c r="AO28" s="570"/>
      <c r="AP28" s="570"/>
      <c r="AQ28" s="570"/>
      <c r="AR28" s="570"/>
      <c r="AS28" s="570"/>
      <c r="AT28" s="570"/>
      <c r="AU28" s="570"/>
      <c r="AV28" s="570"/>
      <c r="AW28" s="570"/>
      <c r="AX28" s="570"/>
      <c r="AY28" s="571"/>
    </row>
    <row r="29" spans="1:51" ht="13.5" customHeight="1">
      <c r="A29" s="538"/>
      <c r="B29" s="524"/>
      <c r="C29" s="524"/>
      <c r="D29" s="524"/>
      <c r="E29" s="524"/>
      <c r="F29" s="47"/>
      <c r="G29" s="47"/>
      <c r="H29" s="47"/>
      <c r="I29" s="541"/>
      <c r="J29" s="541"/>
      <c r="K29" s="541"/>
      <c r="L29" s="541"/>
      <c r="M29" s="541"/>
      <c r="N29" s="541"/>
      <c r="O29" s="541"/>
      <c r="P29" s="541"/>
      <c r="Q29" s="541"/>
      <c r="R29" s="541"/>
      <c r="S29" s="541"/>
      <c r="T29" s="542"/>
      <c r="U29" s="112" t="s">
        <v>117</v>
      </c>
      <c r="V29" s="575">
        <f>AA25</f>
        <v>0</v>
      </c>
      <c r="W29" s="504"/>
      <c r="X29" s="504"/>
      <c r="Y29" s="109" t="s">
        <v>118</v>
      </c>
      <c r="Z29" s="503"/>
      <c r="AA29" s="503"/>
      <c r="AB29" s="503"/>
      <c r="AC29" s="520" t="s">
        <v>117</v>
      </c>
      <c r="AD29" s="528">
        <f>'入力シート'!X70+'入力シート'!X73+'入力シート'!AN73</f>
        <v>0</v>
      </c>
      <c r="AE29" s="528"/>
      <c r="AF29" s="518" t="s">
        <v>119</v>
      </c>
      <c r="AG29" s="518"/>
      <c r="AH29" s="518"/>
      <c r="AI29" s="518"/>
      <c r="AJ29" s="105"/>
      <c r="AK29" s="106"/>
      <c r="AL29" s="569"/>
      <c r="AM29" s="570"/>
      <c r="AN29" s="570"/>
      <c r="AO29" s="570"/>
      <c r="AP29" s="570"/>
      <c r="AQ29" s="570"/>
      <c r="AR29" s="570"/>
      <c r="AS29" s="570"/>
      <c r="AT29" s="570"/>
      <c r="AU29" s="570"/>
      <c r="AV29" s="570"/>
      <c r="AW29" s="570"/>
      <c r="AX29" s="570"/>
      <c r="AY29" s="571"/>
    </row>
    <row r="30" spans="1:51" ht="13.5" customHeight="1">
      <c r="A30" s="519"/>
      <c r="B30" s="520"/>
      <c r="C30" s="524"/>
      <c r="D30" s="524"/>
      <c r="E30" s="520"/>
      <c r="F30" s="520"/>
      <c r="G30" s="524"/>
      <c r="H30" s="524"/>
      <c r="I30" s="541"/>
      <c r="J30" s="541"/>
      <c r="K30" s="541"/>
      <c r="L30" s="541"/>
      <c r="M30" s="541"/>
      <c r="N30" s="541"/>
      <c r="O30" s="541"/>
      <c r="P30" s="541"/>
      <c r="Q30" s="541"/>
      <c r="R30" s="541"/>
      <c r="S30" s="541"/>
      <c r="T30" s="542"/>
      <c r="U30" s="47"/>
      <c r="V30" s="113"/>
      <c r="W30" s="113"/>
      <c r="X30" s="113"/>
      <c r="Y30" s="109"/>
      <c r="Z30" s="109"/>
      <c r="AA30" s="109"/>
      <c r="AB30" s="109"/>
      <c r="AC30" s="520"/>
      <c r="AD30" s="528"/>
      <c r="AE30" s="528"/>
      <c r="AF30" s="518"/>
      <c r="AG30" s="518"/>
      <c r="AH30" s="518"/>
      <c r="AI30" s="518"/>
      <c r="AJ30" s="107"/>
      <c r="AK30" s="108"/>
      <c r="AL30" s="569"/>
      <c r="AM30" s="570"/>
      <c r="AN30" s="570"/>
      <c r="AO30" s="570"/>
      <c r="AP30" s="570"/>
      <c r="AQ30" s="570"/>
      <c r="AR30" s="570"/>
      <c r="AS30" s="570"/>
      <c r="AT30" s="570"/>
      <c r="AU30" s="570"/>
      <c r="AV30" s="570"/>
      <c r="AW30" s="570"/>
      <c r="AX30" s="570"/>
      <c r="AY30" s="571"/>
    </row>
    <row r="31" spans="1:51" ht="13.5" customHeight="1">
      <c r="A31" s="519"/>
      <c r="B31" s="520"/>
      <c r="C31" s="524"/>
      <c r="D31" s="524"/>
      <c r="E31" s="520"/>
      <c r="F31" s="520"/>
      <c r="G31" s="524"/>
      <c r="H31" s="524"/>
      <c r="I31" s="541"/>
      <c r="J31" s="541"/>
      <c r="K31" s="541"/>
      <c r="L31" s="541"/>
      <c r="M31" s="541"/>
      <c r="N31" s="541"/>
      <c r="O31" s="541"/>
      <c r="P31" s="541"/>
      <c r="Q31" s="541"/>
      <c r="R31" s="541"/>
      <c r="S31" s="541"/>
      <c r="T31" s="542"/>
      <c r="U31" s="71"/>
      <c r="V31" s="71"/>
      <c r="W31" s="71"/>
      <c r="X31" s="71"/>
      <c r="Y31" s="71"/>
      <c r="Z31" s="520" t="s">
        <v>102</v>
      </c>
      <c r="AA31" s="525">
        <f>IF(ISERROR(ROUND(V29*AD27/AD29,0)),,(ROUND(V29*AD27/AD29,0)))</f>
        <v>0</v>
      </c>
      <c r="AB31" s="525"/>
      <c r="AC31" s="525"/>
      <c r="AD31" s="525"/>
      <c r="AE31" s="525"/>
      <c r="AF31" s="525"/>
      <c r="AG31" s="525"/>
      <c r="AH31" s="525"/>
      <c r="AI31" s="529" t="s">
        <v>103</v>
      </c>
      <c r="AJ31" s="529"/>
      <c r="AK31" s="106"/>
      <c r="AL31" s="569"/>
      <c r="AM31" s="570"/>
      <c r="AN31" s="570"/>
      <c r="AO31" s="570"/>
      <c r="AP31" s="570"/>
      <c r="AQ31" s="570"/>
      <c r="AR31" s="570"/>
      <c r="AS31" s="570"/>
      <c r="AT31" s="570"/>
      <c r="AU31" s="570"/>
      <c r="AV31" s="570"/>
      <c r="AW31" s="570"/>
      <c r="AX31" s="570"/>
      <c r="AY31" s="571"/>
    </row>
    <row r="32" spans="1:51" ht="13.5" customHeight="1">
      <c r="A32" s="103"/>
      <c r="B32" s="104"/>
      <c r="C32" s="104"/>
      <c r="D32" s="104"/>
      <c r="E32" s="104"/>
      <c r="F32" s="104"/>
      <c r="G32" s="104"/>
      <c r="H32" s="104"/>
      <c r="I32" s="543"/>
      <c r="J32" s="543"/>
      <c r="K32" s="543"/>
      <c r="L32" s="543"/>
      <c r="M32" s="543"/>
      <c r="N32" s="543"/>
      <c r="O32" s="543"/>
      <c r="P32" s="543"/>
      <c r="Q32" s="543"/>
      <c r="R32" s="543"/>
      <c r="S32" s="543"/>
      <c r="T32" s="544"/>
      <c r="U32" s="102"/>
      <c r="V32" s="102"/>
      <c r="W32" s="102"/>
      <c r="X32" s="102"/>
      <c r="Y32" s="102"/>
      <c r="Z32" s="534"/>
      <c r="AA32" s="526"/>
      <c r="AB32" s="526"/>
      <c r="AC32" s="526"/>
      <c r="AD32" s="526"/>
      <c r="AE32" s="526"/>
      <c r="AF32" s="526"/>
      <c r="AG32" s="526"/>
      <c r="AH32" s="526"/>
      <c r="AI32" s="530"/>
      <c r="AJ32" s="530"/>
      <c r="AK32" s="110"/>
      <c r="AL32" s="572"/>
      <c r="AM32" s="573"/>
      <c r="AN32" s="573"/>
      <c r="AO32" s="573"/>
      <c r="AP32" s="573"/>
      <c r="AQ32" s="573"/>
      <c r="AR32" s="573"/>
      <c r="AS32" s="573"/>
      <c r="AT32" s="573"/>
      <c r="AU32" s="573"/>
      <c r="AV32" s="573"/>
      <c r="AW32" s="573"/>
      <c r="AX32" s="573"/>
      <c r="AY32" s="574"/>
    </row>
    <row r="33" spans="1:51" ht="13.5" customHeight="1">
      <c r="A33" s="558" t="s">
        <v>123</v>
      </c>
      <c r="B33" s="559"/>
      <c r="C33" s="559"/>
      <c r="D33" s="559"/>
      <c r="E33" s="559"/>
      <c r="F33" s="559"/>
      <c r="G33" s="559"/>
      <c r="H33" s="559"/>
      <c r="I33" s="559"/>
      <c r="J33" s="559"/>
      <c r="K33" s="559"/>
      <c r="L33" s="559"/>
      <c r="M33" s="559"/>
      <c r="N33" s="559"/>
      <c r="O33" s="559"/>
      <c r="P33" s="559"/>
      <c r="Q33" s="559"/>
      <c r="R33" s="559"/>
      <c r="S33" s="559"/>
      <c r="T33" s="560"/>
      <c r="U33" s="548">
        <f>SUM(AA19,AA31)</f>
        <v>0</v>
      </c>
      <c r="V33" s="549"/>
      <c r="W33" s="549"/>
      <c r="X33" s="549"/>
      <c r="Y33" s="549"/>
      <c r="Z33" s="549"/>
      <c r="AA33" s="549"/>
      <c r="AB33" s="549"/>
      <c r="AC33" s="549"/>
      <c r="AD33" s="549"/>
      <c r="AE33" s="549"/>
      <c r="AF33" s="549"/>
      <c r="AG33" s="549"/>
      <c r="AH33" s="549"/>
      <c r="AI33" s="552" t="s">
        <v>103</v>
      </c>
      <c r="AJ33" s="552"/>
      <c r="AK33" s="88"/>
      <c r="AL33" s="577"/>
      <c r="AM33" s="578"/>
      <c r="AN33" s="578"/>
      <c r="AO33" s="578"/>
      <c r="AP33" s="578"/>
      <c r="AQ33" s="578"/>
      <c r="AR33" s="578"/>
      <c r="AS33" s="578"/>
      <c r="AT33" s="578"/>
      <c r="AU33" s="578"/>
      <c r="AV33" s="578"/>
      <c r="AW33" s="578"/>
      <c r="AX33" s="578"/>
      <c r="AY33" s="579"/>
    </row>
    <row r="34" spans="1:51" ht="13.5" customHeight="1">
      <c r="A34" s="561"/>
      <c r="B34" s="562"/>
      <c r="C34" s="562"/>
      <c r="D34" s="562"/>
      <c r="E34" s="562"/>
      <c r="F34" s="562"/>
      <c r="G34" s="562"/>
      <c r="H34" s="562"/>
      <c r="I34" s="562"/>
      <c r="J34" s="562"/>
      <c r="K34" s="562"/>
      <c r="L34" s="562"/>
      <c r="M34" s="562"/>
      <c r="N34" s="562"/>
      <c r="O34" s="562"/>
      <c r="P34" s="562"/>
      <c r="Q34" s="562"/>
      <c r="R34" s="562"/>
      <c r="S34" s="562"/>
      <c r="T34" s="563"/>
      <c r="U34" s="550"/>
      <c r="V34" s="551"/>
      <c r="W34" s="551"/>
      <c r="X34" s="551"/>
      <c r="Y34" s="551"/>
      <c r="Z34" s="551"/>
      <c r="AA34" s="551"/>
      <c r="AB34" s="551"/>
      <c r="AC34" s="551"/>
      <c r="AD34" s="551"/>
      <c r="AE34" s="551"/>
      <c r="AF34" s="551"/>
      <c r="AG34" s="551"/>
      <c r="AH34" s="551"/>
      <c r="AI34" s="553"/>
      <c r="AJ34" s="553"/>
      <c r="AK34" s="87"/>
      <c r="AL34" s="580"/>
      <c r="AM34" s="581"/>
      <c r="AN34" s="581"/>
      <c r="AO34" s="581"/>
      <c r="AP34" s="581"/>
      <c r="AQ34" s="581"/>
      <c r="AR34" s="581"/>
      <c r="AS34" s="581"/>
      <c r="AT34" s="581"/>
      <c r="AU34" s="581"/>
      <c r="AV34" s="581"/>
      <c r="AW34" s="581"/>
      <c r="AX34" s="581"/>
      <c r="AY34" s="582"/>
    </row>
    <row r="35" ht="13.5" customHeight="1"/>
    <row r="36" ht="13.5" customHeight="1"/>
    <row r="37" spans="1:51" ht="13.5" customHeight="1">
      <c r="A37" s="576" t="s">
        <v>142</v>
      </c>
      <c r="B37" s="576"/>
      <c r="C37" s="576"/>
      <c r="D37" s="576"/>
      <c r="E37" s="576"/>
      <c r="F37" s="576"/>
      <c r="G37" s="576"/>
      <c r="H37" s="576"/>
      <c r="I37" s="576"/>
      <c r="J37" s="576"/>
      <c r="K37" s="576"/>
      <c r="L37" s="576"/>
      <c r="M37" s="576"/>
      <c r="N37" s="576"/>
      <c r="O37" s="576"/>
      <c r="P37" s="576"/>
      <c r="Q37" s="576"/>
      <c r="R37" s="576"/>
      <c r="S37" s="576"/>
      <c r="T37" s="576"/>
      <c r="U37" s="576"/>
      <c r="V37" s="576"/>
      <c r="W37" s="576"/>
      <c r="X37" s="576"/>
      <c r="Y37" s="576"/>
      <c r="Z37" s="576"/>
      <c r="AA37" s="576"/>
      <c r="AB37" s="576"/>
      <c r="AC37" s="576"/>
      <c r="AD37" s="576"/>
      <c r="AE37" s="576"/>
      <c r="AF37" s="576"/>
      <c r="AG37" s="576"/>
      <c r="AH37" s="576"/>
      <c r="AI37" s="576"/>
      <c r="AJ37" s="576"/>
      <c r="AK37" s="576"/>
      <c r="AL37" s="576"/>
      <c r="AM37" s="576"/>
      <c r="AN37" s="576"/>
      <c r="AO37" s="576"/>
      <c r="AP37" s="576"/>
      <c r="AQ37" s="576"/>
      <c r="AR37" s="576"/>
      <c r="AS37" s="576"/>
      <c r="AT37" s="576"/>
      <c r="AU37" s="576"/>
      <c r="AV37" s="576"/>
      <c r="AW37" s="576"/>
      <c r="AX37" s="576"/>
      <c r="AY37" s="576"/>
    </row>
    <row r="38" spans="1:51" ht="13.5" customHeight="1">
      <c r="A38" s="576"/>
      <c r="B38" s="576"/>
      <c r="C38" s="576"/>
      <c r="D38" s="576"/>
      <c r="E38" s="576"/>
      <c r="F38" s="576"/>
      <c r="G38" s="576"/>
      <c r="H38" s="576"/>
      <c r="I38" s="576"/>
      <c r="J38" s="576"/>
      <c r="K38" s="576"/>
      <c r="L38" s="576"/>
      <c r="M38" s="576"/>
      <c r="N38" s="576"/>
      <c r="O38" s="576"/>
      <c r="P38" s="576"/>
      <c r="Q38" s="576"/>
      <c r="R38" s="576"/>
      <c r="S38" s="576"/>
      <c r="T38" s="576"/>
      <c r="U38" s="576"/>
      <c r="V38" s="576"/>
      <c r="W38" s="576"/>
      <c r="X38" s="576"/>
      <c r="Y38" s="576"/>
      <c r="Z38" s="576"/>
      <c r="AA38" s="576"/>
      <c r="AB38" s="576"/>
      <c r="AC38" s="576"/>
      <c r="AD38" s="576"/>
      <c r="AE38" s="576"/>
      <c r="AF38" s="576"/>
      <c r="AG38" s="576"/>
      <c r="AH38" s="576"/>
      <c r="AI38" s="576"/>
      <c r="AJ38" s="576"/>
      <c r="AK38" s="576"/>
      <c r="AL38" s="576"/>
      <c r="AM38" s="576"/>
      <c r="AN38" s="576"/>
      <c r="AO38" s="576"/>
      <c r="AP38" s="576"/>
      <c r="AQ38" s="576"/>
      <c r="AR38" s="576"/>
      <c r="AS38" s="576"/>
      <c r="AT38" s="576"/>
      <c r="AU38" s="576"/>
      <c r="AV38" s="576"/>
      <c r="AW38" s="576"/>
      <c r="AX38" s="576"/>
      <c r="AY38" s="576"/>
    </row>
    <row r="39" spans="1:51" ht="13.5" customHeight="1">
      <c r="A39" s="576"/>
      <c r="B39" s="576"/>
      <c r="C39" s="576"/>
      <c r="D39" s="576"/>
      <c r="E39" s="576"/>
      <c r="F39" s="576"/>
      <c r="G39" s="576"/>
      <c r="H39" s="576"/>
      <c r="I39" s="576"/>
      <c r="J39" s="576"/>
      <c r="K39" s="576"/>
      <c r="L39" s="576"/>
      <c r="M39" s="576"/>
      <c r="N39" s="576"/>
      <c r="O39" s="576"/>
      <c r="P39" s="576"/>
      <c r="Q39" s="576"/>
      <c r="R39" s="576"/>
      <c r="S39" s="576"/>
      <c r="T39" s="576"/>
      <c r="U39" s="576"/>
      <c r="V39" s="576"/>
      <c r="W39" s="576"/>
      <c r="X39" s="576"/>
      <c r="Y39" s="576"/>
      <c r="Z39" s="576"/>
      <c r="AA39" s="576"/>
      <c r="AB39" s="576"/>
      <c r="AC39" s="576"/>
      <c r="AD39" s="576"/>
      <c r="AE39" s="576"/>
      <c r="AF39" s="576"/>
      <c r="AG39" s="576"/>
      <c r="AH39" s="576"/>
      <c r="AI39" s="576"/>
      <c r="AJ39" s="576"/>
      <c r="AK39" s="576"/>
      <c r="AL39" s="576"/>
      <c r="AM39" s="576"/>
      <c r="AN39" s="576"/>
      <c r="AO39" s="576"/>
      <c r="AP39" s="576"/>
      <c r="AQ39" s="576"/>
      <c r="AR39" s="576"/>
      <c r="AS39" s="576"/>
      <c r="AT39" s="576"/>
      <c r="AU39" s="576"/>
      <c r="AV39" s="576"/>
      <c r="AW39" s="576"/>
      <c r="AX39" s="576"/>
      <c r="AY39" s="576"/>
    </row>
    <row r="40" spans="1:51" ht="13.5" customHeight="1">
      <c r="A40" s="576"/>
      <c r="B40" s="576"/>
      <c r="C40" s="576"/>
      <c r="D40" s="576"/>
      <c r="E40" s="576"/>
      <c r="F40" s="576"/>
      <c r="G40" s="576"/>
      <c r="H40" s="576"/>
      <c r="I40" s="576"/>
      <c r="J40" s="576"/>
      <c r="K40" s="576"/>
      <c r="L40" s="576"/>
      <c r="M40" s="576"/>
      <c r="N40" s="576"/>
      <c r="O40" s="576"/>
      <c r="P40" s="576"/>
      <c r="Q40" s="576"/>
      <c r="R40" s="576"/>
      <c r="S40" s="576"/>
      <c r="T40" s="576"/>
      <c r="U40" s="576"/>
      <c r="V40" s="576"/>
      <c r="W40" s="576"/>
      <c r="X40" s="576"/>
      <c r="Y40" s="576"/>
      <c r="Z40" s="576"/>
      <c r="AA40" s="576"/>
      <c r="AB40" s="576"/>
      <c r="AC40" s="576"/>
      <c r="AD40" s="576"/>
      <c r="AE40" s="576"/>
      <c r="AF40" s="576"/>
      <c r="AG40" s="576"/>
      <c r="AH40" s="576"/>
      <c r="AI40" s="576"/>
      <c r="AJ40" s="576"/>
      <c r="AK40" s="576"/>
      <c r="AL40" s="576"/>
      <c r="AM40" s="576"/>
      <c r="AN40" s="576"/>
      <c r="AO40" s="576"/>
      <c r="AP40" s="576"/>
      <c r="AQ40" s="576"/>
      <c r="AR40" s="576"/>
      <c r="AS40" s="576"/>
      <c r="AT40" s="576"/>
      <c r="AU40" s="576"/>
      <c r="AV40" s="576"/>
      <c r="AW40" s="576"/>
      <c r="AX40" s="576"/>
      <c r="AY40" s="576"/>
    </row>
    <row r="41" spans="1:51" ht="13.5" customHeight="1">
      <c r="A41" s="576"/>
      <c r="B41" s="576"/>
      <c r="C41" s="576"/>
      <c r="D41" s="576"/>
      <c r="E41" s="576"/>
      <c r="F41" s="576"/>
      <c r="G41" s="576"/>
      <c r="H41" s="576"/>
      <c r="I41" s="576"/>
      <c r="J41" s="576"/>
      <c r="K41" s="576"/>
      <c r="L41" s="576"/>
      <c r="M41" s="576"/>
      <c r="N41" s="576"/>
      <c r="O41" s="576"/>
      <c r="P41" s="576"/>
      <c r="Q41" s="576"/>
      <c r="R41" s="576"/>
      <c r="S41" s="576"/>
      <c r="T41" s="576"/>
      <c r="U41" s="576"/>
      <c r="V41" s="576"/>
      <c r="W41" s="576"/>
      <c r="X41" s="576"/>
      <c r="Y41" s="576"/>
      <c r="Z41" s="576"/>
      <c r="AA41" s="576"/>
      <c r="AB41" s="576"/>
      <c r="AC41" s="576"/>
      <c r="AD41" s="576"/>
      <c r="AE41" s="576"/>
      <c r="AF41" s="576"/>
      <c r="AG41" s="576"/>
      <c r="AH41" s="576"/>
      <c r="AI41" s="576"/>
      <c r="AJ41" s="576"/>
      <c r="AK41" s="576"/>
      <c r="AL41" s="576"/>
      <c r="AM41" s="576"/>
      <c r="AN41" s="576"/>
      <c r="AO41" s="576"/>
      <c r="AP41" s="576"/>
      <c r="AQ41" s="576"/>
      <c r="AR41" s="576"/>
      <c r="AS41" s="576"/>
      <c r="AT41" s="576"/>
      <c r="AU41" s="576"/>
      <c r="AV41" s="576"/>
      <c r="AW41" s="576"/>
      <c r="AX41" s="576"/>
      <c r="AY41" s="576"/>
    </row>
    <row r="42" spans="1:51" ht="13.5" customHeight="1">
      <c r="A42" s="576"/>
      <c r="B42" s="576"/>
      <c r="C42" s="576"/>
      <c r="D42" s="576"/>
      <c r="E42" s="576"/>
      <c r="F42" s="576"/>
      <c r="G42" s="576"/>
      <c r="H42" s="576"/>
      <c r="I42" s="576"/>
      <c r="J42" s="576"/>
      <c r="K42" s="576"/>
      <c r="L42" s="576"/>
      <c r="M42" s="576"/>
      <c r="N42" s="576"/>
      <c r="O42" s="576"/>
      <c r="P42" s="576"/>
      <c r="Q42" s="576"/>
      <c r="R42" s="576"/>
      <c r="S42" s="576"/>
      <c r="T42" s="576"/>
      <c r="U42" s="576"/>
      <c r="V42" s="576"/>
      <c r="W42" s="576"/>
      <c r="X42" s="576"/>
      <c r="Y42" s="576"/>
      <c r="Z42" s="576"/>
      <c r="AA42" s="576"/>
      <c r="AB42" s="576"/>
      <c r="AC42" s="576"/>
      <c r="AD42" s="576"/>
      <c r="AE42" s="576"/>
      <c r="AF42" s="576"/>
      <c r="AG42" s="576"/>
      <c r="AH42" s="576"/>
      <c r="AI42" s="576"/>
      <c r="AJ42" s="576"/>
      <c r="AK42" s="576"/>
      <c r="AL42" s="576"/>
      <c r="AM42" s="576"/>
      <c r="AN42" s="576"/>
      <c r="AO42" s="576"/>
      <c r="AP42" s="576"/>
      <c r="AQ42" s="576"/>
      <c r="AR42" s="576"/>
      <c r="AS42" s="576"/>
      <c r="AT42" s="576"/>
      <c r="AU42" s="576"/>
      <c r="AV42" s="576"/>
      <c r="AW42" s="576"/>
      <c r="AX42" s="576"/>
      <c r="AY42" s="576"/>
    </row>
    <row r="43" spans="1:51" s="50" customFormat="1" ht="13.5" customHeight="1">
      <c r="A43" s="576"/>
      <c r="B43" s="576"/>
      <c r="C43" s="576"/>
      <c r="D43" s="576"/>
      <c r="E43" s="576"/>
      <c r="F43" s="576"/>
      <c r="G43" s="576"/>
      <c r="H43" s="576"/>
      <c r="I43" s="576"/>
      <c r="J43" s="576"/>
      <c r="K43" s="576"/>
      <c r="L43" s="576"/>
      <c r="M43" s="576"/>
      <c r="N43" s="576"/>
      <c r="O43" s="576"/>
      <c r="P43" s="576"/>
      <c r="Q43" s="576"/>
      <c r="R43" s="576"/>
      <c r="S43" s="576"/>
      <c r="T43" s="576"/>
      <c r="U43" s="576"/>
      <c r="V43" s="576"/>
      <c r="W43" s="576"/>
      <c r="X43" s="576"/>
      <c r="Y43" s="576"/>
      <c r="Z43" s="576"/>
      <c r="AA43" s="576"/>
      <c r="AB43" s="576"/>
      <c r="AC43" s="576"/>
      <c r="AD43" s="576"/>
      <c r="AE43" s="576"/>
      <c r="AF43" s="576"/>
      <c r="AG43" s="576"/>
      <c r="AH43" s="576"/>
      <c r="AI43" s="576"/>
      <c r="AJ43" s="576"/>
      <c r="AK43" s="576"/>
      <c r="AL43" s="576"/>
      <c r="AM43" s="576"/>
      <c r="AN43" s="576"/>
      <c r="AO43" s="576"/>
      <c r="AP43" s="576"/>
      <c r="AQ43" s="576"/>
      <c r="AR43" s="576"/>
      <c r="AS43" s="576"/>
      <c r="AT43" s="576"/>
      <c r="AU43" s="576"/>
      <c r="AV43" s="576"/>
      <c r="AW43" s="576"/>
      <c r="AX43" s="576"/>
      <c r="AY43" s="576"/>
    </row>
    <row r="44" spans="1:51" s="50" customFormat="1" ht="13.5" customHeight="1">
      <c r="A44" s="576"/>
      <c r="B44" s="576"/>
      <c r="C44" s="576"/>
      <c r="D44" s="576"/>
      <c r="E44" s="576"/>
      <c r="F44" s="576"/>
      <c r="G44" s="576"/>
      <c r="H44" s="576"/>
      <c r="I44" s="576"/>
      <c r="J44" s="576"/>
      <c r="K44" s="576"/>
      <c r="L44" s="576"/>
      <c r="M44" s="576"/>
      <c r="N44" s="576"/>
      <c r="O44" s="576"/>
      <c r="P44" s="576"/>
      <c r="Q44" s="576"/>
      <c r="R44" s="576"/>
      <c r="S44" s="576"/>
      <c r="T44" s="576"/>
      <c r="U44" s="576"/>
      <c r="V44" s="576"/>
      <c r="W44" s="576"/>
      <c r="X44" s="576"/>
      <c r="Y44" s="576"/>
      <c r="Z44" s="576"/>
      <c r="AA44" s="576"/>
      <c r="AB44" s="576"/>
      <c r="AC44" s="576"/>
      <c r="AD44" s="576"/>
      <c r="AE44" s="576"/>
      <c r="AF44" s="576"/>
      <c r="AG44" s="576"/>
      <c r="AH44" s="576"/>
      <c r="AI44" s="576"/>
      <c r="AJ44" s="576"/>
      <c r="AK44" s="576"/>
      <c r="AL44" s="576"/>
      <c r="AM44" s="576"/>
      <c r="AN44" s="576"/>
      <c r="AO44" s="576"/>
      <c r="AP44" s="576"/>
      <c r="AQ44" s="576"/>
      <c r="AR44" s="576"/>
      <c r="AS44" s="576"/>
      <c r="AT44" s="576"/>
      <c r="AU44" s="576"/>
      <c r="AV44" s="576"/>
      <c r="AW44" s="576"/>
      <c r="AX44" s="576"/>
      <c r="AY44" s="576"/>
    </row>
    <row r="45" spans="1:51" s="50" customFormat="1" ht="13.5" customHeight="1">
      <c r="A45" s="576"/>
      <c r="B45" s="576"/>
      <c r="C45" s="576"/>
      <c r="D45" s="576"/>
      <c r="E45" s="576"/>
      <c r="F45" s="576"/>
      <c r="G45" s="576"/>
      <c r="H45" s="576"/>
      <c r="I45" s="576"/>
      <c r="J45" s="576"/>
      <c r="K45" s="576"/>
      <c r="L45" s="576"/>
      <c r="M45" s="576"/>
      <c r="N45" s="576"/>
      <c r="O45" s="576"/>
      <c r="P45" s="576"/>
      <c r="Q45" s="576"/>
      <c r="R45" s="576"/>
      <c r="S45" s="576"/>
      <c r="T45" s="576"/>
      <c r="U45" s="576"/>
      <c r="V45" s="576"/>
      <c r="W45" s="576"/>
      <c r="X45" s="576"/>
      <c r="Y45" s="576"/>
      <c r="Z45" s="576"/>
      <c r="AA45" s="576"/>
      <c r="AB45" s="576"/>
      <c r="AC45" s="576"/>
      <c r="AD45" s="576"/>
      <c r="AE45" s="576"/>
      <c r="AF45" s="576"/>
      <c r="AG45" s="576"/>
      <c r="AH45" s="576"/>
      <c r="AI45" s="576"/>
      <c r="AJ45" s="576"/>
      <c r="AK45" s="576"/>
      <c r="AL45" s="576"/>
      <c r="AM45" s="576"/>
      <c r="AN45" s="576"/>
      <c r="AO45" s="576"/>
      <c r="AP45" s="576"/>
      <c r="AQ45" s="576"/>
      <c r="AR45" s="576"/>
      <c r="AS45" s="576"/>
      <c r="AT45" s="576"/>
      <c r="AU45" s="576"/>
      <c r="AV45" s="576"/>
      <c r="AW45" s="576"/>
      <c r="AX45" s="576"/>
      <c r="AY45" s="576"/>
    </row>
    <row r="46" spans="1:51" s="50" customFormat="1" ht="13.5" customHeight="1">
      <c r="A46" s="576"/>
      <c r="B46" s="576"/>
      <c r="C46" s="576"/>
      <c r="D46" s="576"/>
      <c r="E46" s="576"/>
      <c r="F46" s="576"/>
      <c r="G46" s="576"/>
      <c r="H46" s="576"/>
      <c r="I46" s="576"/>
      <c r="J46" s="576"/>
      <c r="K46" s="576"/>
      <c r="L46" s="576"/>
      <c r="M46" s="576"/>
      <c r="N46" s="576"/>
      <c r="O46" s="576"/>
      <c r="P46" s="576"/>
      <c r="Q46" s="576"/>
      <c r="R46" s="576"/>
      <c r="S46" s="576"/>
      <c r="T46" s="576"/>
      <c r="U46" s="576"/>
      <c r="V46" s="576"/>
      <c r="W46" s="576"/>
      <c r="X46" s="576"/>
      <c r="Y46" s="576"/>
      <c r="Z46" s="576"/>
      <c r="AA46" s="576"/>
      <c r="AB46" s="576"/>
      <c r="AC46" s="576"/>
      <c r="AD46" s="576"/>
      <c r="AE46" s="576"/>
      <c r="AF46" s="576"/>
      <c r="AG46" s="576"/>
      <c r="AH46" s="576"/>
      <c r="AI46" s="576"/>
      <c r="AJ46" s="576"/>
      <c r="AK46" s="576"/>
      <c r="AL46" s="576"/>
      <c r="AM46" s="576"/>
      <c r="AN46" s="576"/>
      <c r="AO46" s="576"/>
      <c r="AP46" s="576"/>
      <c r="AQ46" s="576"/>
      <c r="AR46" s="576"/>
      <c r="AS46" s="576"/>
      <c r="AT46" s="576"/>
      <c r="AU46" s="576"/>
      <c r="AV46" s="576"/>
      <c r="AW46" s="576"/>
      <c r="AX46" s="576"/>
      <c r="AY46" s="576"/>
    </row>
    <row r="47" spans="1:50" s="50" customFormat="1" ht="13.5" customHeight="1">
      <c r="A47" s="57"/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57"/>
      <c r="AQ47" s="57"/>
      <c r="AR47" s="57"/>
      <c r="AS47" s="57"/>
      <c r="AT47" s="57"/>
      <c r="AU47" s="57"/>
      <c r="AV47" s="57"/>
      <c r="AW47" s="57"/>
      <c r="AX47" s="57"/>
    </row>
    <row r="48" spans="1:50" s="50" customFormat="1" ht="13.5" customHeight="1">
      <c r="A48" s="57"/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P48" s="57"/>
      <c r="AQ48" s="57"/>
      <c r="AR48" s="57"/>
      <c r="AS48" s="57"/>
      <c r="AT48" s="57"/>
      <c r="AU48" s="57"/>
      <c r="AV48" s="57"/>
      <c r="AW48" s="57"/>
      <c r="AX48" s="57"/>
    </row>
    <row r="49" s="50" customFormat="1" ht="13.5" customHeight="1"/>
    <row r="50" spans="1:9" ht="13.5" customHeight="1">
      <c r="A50" s="48"/>
      <c r="B50" s="48"/>
      <c r="C50" s="48"/>
      <c r="D50" s="48"/>
      <c r="E50" s="48"/>
      <c r="F50" s="48"/>
      <c r="G50" s="48"/>
      <c r="H50" s="48"/>
      <c r="I50" s="48"/>
    </row>
    <row r="51" spans="1:9" ht="13.5" customHeight="1">
      <c r="A51" s="48"/>
      <c r="B51" s="48"/>
      <c r="C51" s="48"/>
      <c r="D51" s="48"/>
      <c r="E51" s="48"/>
      <c r="F51" s="48"/>
      <c r="G51" s="48"/>
      <c r="H51" s="48"/>
      <c r="I51" s="48"/>
    </row>
    <row r="52" spans="9:43" ht="13.5" customHeight="1"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45"/>
      <c r="AQ52" s="45"/>
    </row>
    <row r="53" spans="2:49" ht="13.5" customHeight="1">
      <c r="B53" s="45"/>
      <c r="C53" s="45"/>
      <c r="D53" s="45"/>
      <c r="E53" s="45"/>
      <c r="F53" s="45"/>
      <c r="G53" s="45"/>
      <c r="H53" s="45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</row>
    <row r="54" spans="2:49" ht="13.5" customHeight="1">
      <c r="B54" s="45"/>
      <c r="C54" s="45"/>
      <c r="D54" s="45"/>
      <c r="E54" s="45"/>
      <c r="F54" s="45"/>
      <c r="G54" s="45"/>
      <c r="H54" s="45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</row>
    <row r="55" spans="2:49" ht="13.5" customHeight="1">
      <c r="B55" s="45"/>
      <c r="C55" s="45"/>
      <c r="D55" s="45"/>
      <c r="E55" s="45"/>
      <c r="F55" s="45"/>
      <c r="G55" s="45"/>
      <c r="H55" s="45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</row>
    <row r="56" spans="2:49" ht="13.5" customHeight="1">
      <c r="B56" s="40"/>
      <c r="C56" s="40"/>
      <c r="D56" s="40"/>
      <c r="E56" s="40"/>
      <c r="F56" s="40"/>
      <c r="G56" s="40"/>
      <c r="H56" s="40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0"/>
      <c r="W56" s="40"/>
      <c r="X56" s="40"/>
      <c r="Y56" s="40"/>
      <c r="Z56" s="40"/>
      <c r="AA56" s="40"/>
      <c r="AB56" s="40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</row>
    <row r="57" spans="2:49" ht="13.5" customHeight="1">
      <c r="B57" s="40"/>
      <c r="C57" s="40"/>
      <c r="D57" s="40"/>
      <c r="E57" s="40"/>
      <c r="F57" s="40"/>
      <c r="G57" s="40"/>
      <c r="H57" s="40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0"/>
      <c r="W57" s="40"/>
      <c r="X57" s="40"/>
      <c r="Y57" s="40"/>
      <c r="Z57" s="40"/>
      <c r="AA57" s="40"/>
      <c r="AB57" s="40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</row>
    <row r="58" spans="2:49" ht="13.5" customHeight="1">
      <c r="B58" s="40"/>
      <c r="C58" s="40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40"/>
      <c r="X58" s="40"/>
      <c r="Y58" s="40"/>
      <c r="Z58" s="40"/>
      <c r="AA58" s="40"/>
      <c r="AB58" s="40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</row>
    <row r="59" spans="2:49" ht="13.5" customHeight="1">
      <c r="B59" s="49"/>
      <c r="C59" s="41"/>
      <c r="D59" s="61"/>
      <c r="E59" s="61"/>
      <c r="F59" s="46"/>
      <c r="G59" s="46"/>
      <c r="H59" s="46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  <c r="AO59" s="48"/>
      <c r="AP59" s="48"/>
      <c r="AQ59" s="48"/>
      <c r="AR59" s="48"/>
      <c r="AS59" s="48"/>
      <c r="AT59" s="48"/>
      <c r="AU59" s="48"/>
      <c r="AV59" s="48"/>
      <c r="AW59" s="48"/>
    </row>
    <row r="60" spans="2:49" ht="13.5" customHeight="1">
      <c r="B60" s="41"/>
      <c r="C60" s="41"/>
      <c r="D60" s="41"/>
      <c r="E60" s="41"/>
      <c r="F60" s="45"/>
      <c r="G60" s="45"/>
      <c r="H60" s="45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/>
      <c r="AO60" s="48"/>
      <c r="AP60" s="48"/>
      <c r="AQ60" s="48"/>
      <c r="AR60" s="48"/>
      <c r="AS60" s="48"/>
      <c r="AT60" s="48"/>
      <c r="AU60" s="48"/>
      <c r="AV60" s="48"/>
      <c r="AW60" s="48"/>
    </row>
    <row r="61" spans="2:49" ht="13.5" customHeight="1">
      <c r="B61" s="506"/>
      <c r="C61" s="506"/>
      <c r="D61" s="506"/>
      <c r="E61" s="506"/>
      <c r="F61" s="506"/>
      <c r="G61" s="506"/>
      <c r="H61" s="506"/>
      <c r="I61" s="506"/>
      <c r="J61" s="506"/>
      <c r="K61" s="506"/>
      <c r="L61" s="506"/>
      <c r="M61" s="506"/>
      <c r="N61" s="48"/>
      <c r="O61" s="48"/>
      <c r="P61" s="48"/>
      <c r="Q61" s="48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48"/>
      <c r="AG61" s="48"/>
      <c r="AH61" s="48"/>
      <c r="AI61" s="48"/>
      <c r="AJ61" s="48"/>
      <c r="AK61" s="48"/>
      <c r="AL61" s="48"/>
      <c r="AM61" s="48"/>
      <c r="AN61" s="48"/>
      <c r="AO61" s="48"/>
      <c r="AP61" s="48"/>
      <c r="AQ61" s="48"/>
      <c r="AR61" s="48"/>
      <c r="AS61" s="48"/>
      <c r="AT61" s="48"/>
      <c r="AU61" s="48"/>
      <c r="AV61" s="48"/>
      <c r="AW61" s="48"/>
    </row>
    <row r="62" spans="2:49" ht="13.5" customHeight="1">
      <c r="B62" s="506"/>
      <c r="C62" s="506"/>
      <c r="D62" s="506"/>
      <c r="E62" s="506"/>
      <c r="F62" s="506"/>
      <c r="G62" s="506"/>
      <c r="H62" s="506"/>
      <c r="I62" s="506"/>
      <c r="J62" s="506"/>
      <c r="K62" s="506"/>
      <c r="L62" s="506"/>
      <c r="M62" s="506"/>
      <c r="N62" s="48"/>
      <c r="O62" s="48"/>
      <c r="P62" s="48"/>
      <c r="Q62" s="48"/>
      <c r="R62" s="61"/>
      <c r="S62" s="61"/>
      <c r="T62" s="61"/>
      <c r="U62" s="61"/>
      <c r="V62" s="61"/>
      <c r="W62" s="61"/>
      <c r="X62" s="61"/>
      <c r="Y62" s="61"/>
      <c r="Z62" s="61"/>
      <c r="AA62" s="61"/>
      <c r="AB62" s="61"/>
      <c r="AC62" s="61"/>
      <c r="AD62" s="61"/>
      <c r="AE62" s="61"/>
      <c r="AF62" s="48"/>
      <c r="AG62" s="48"/>
      <c r="AH62" s="48"/>
      <c r="AI62" s="48"/>
      <c r="AJ62" s="48"/>
      <c r="AK62" s="48"/>
      <c r="AL62" s="48"/>
      <c r="AM62" s="48"/>
      <c r="AN62" s="48"/>
      <c r="AO62" s="48"/>
      <c r="AP62" s="48"/>
      <c r="AQ62" s="48"/>
      <c r="AR62" s="48"/>
      <c r="AS62" s="48"/>
      <c r="AT62" s="48"/>
      <c r="AU62" s="48"/>
      <c r="AV62" s="48"/>
      <c r="AW62" s="48"/>
    </row>
    <row r="63" spans="2:49" ht="13.5" customHeight="1">
      <c r="B63" s="49"/>
      <c r="C63" s="41"/>
      <c r="D63" s="41"/>
      <c r="E63" s="41"/>
      <c r="F63" s="41"/>
      <c r="G63" s="41"/>
      <c r="H63" s="41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  <c r="AB63" s="58"/>
      <c r="AC63" s="58"/>
      <c r="AD63" s="58"/>
      <c r="AE63" s="58"/>
      <c r="AF63" s="58"/>
      <c r="AG63" s="58"/>
      <c r="AH63" s="58"/>
      <c r="AI63" s="58"/>
      <c r="AJ63" s="58"/>
      <c r="AK63" s="58"/>
      <c r="AL63" s="58"/>
      <c r="AM63" s="58"/>
      <c r="AN63" s="58"/>
      <c r="AO63" s="58"/>
      <c r="AP63" s="58"/>
      <c r="AQ63" s="58"/>
      <c r="AR63" s="58"/>
      <c r="AS63" s="58"/>
      <c r="AT63" s="58"/>
      <c r="AU63" s="58"/>
      <c r="AV63" s="58"/>
      <c r="AW63" s="58"/>
    </row>
    <row r="64" spans="2:49" ht="13.5" customHeight="1">
      <c r="B64" s="41"/>
      <c r="C64" s="41"/>
      <c r="D64" s="41"/>
      <c r="E64" s="41"/>
      <c r="F64" s="41"/>
      <c r="G64" s="41"/>
      <c r="H64" s="41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8"/>
      <c r="AC64" s="58"/>
      <c r="AD64" s="58"/>
      <c r="AE64" s="58"/>
      <c r="AF64" s="58"/>
      <c r="AG64" s="58"/>
      <c r="AH64" s="58"/>
      <c r="AI64" s="58"/>
      <c r="AJ64" s="58"/>
      <c r="AK64" s="58"/>
      <c r="AL64" s="58"/>
      <c r="AM64" s="58"/>
      <c r="AN64" s="58"/>
      <c r="AO64" s="58"/>
      <c r="AP64" s="58"/>
      <c r="AQ64" s="58"/>
      <c r="AR64" s="58"/>
      <c r="AS64" s="58"/>
      <c r="AT64" s="58"/>
      <c r="AU64" s="58"/>
      <c r="AV64" s="58"/>
      <c r="AW64" s="58"/>
    </row>
    <row r="65" spans="2:49" ht="13.5" customHeight="1">
      <c r="B65" s="41"/>
      <c r="C65" s="41"/>
      <c r="D65" s="41"/>
      <c r="E65" s="41"/>
      <c r="F65" s="41"/>
      <c r="G65" s="41"/>
      <c r="H65" s="41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  <c r="AA65" s="58"/>
      <c r="AB65" s="58"/>
      <c r="AC65" s="58"/>
      <c r="AD65" s="58"/>
      <c r="AE65" s="58"/>
      <c r="AF65" s="58"/>
      <c r="AG65" s="58"/>
      <c r="AH65" s="58"/>
      <c r="AI65" s="58"/>
      <c r="AJ65" s="58"/>
      <c r="AK65" s="58"/>
      <c r="AL65" s="58"/>
      <c r="AM65" s="58"/>
      <c r="AN65" s="58"/>
      <c r="AO65" s="58"/>
      <c r="AP65" s="58"/>
      <c r="AQ65" s="58"/>
      <c r="AR65" s="58"/>
      <c r="AS65" s="58"/>
      <c r="AT65" s="58"/>
      <c r="AU65" s="58"/>
      <c r="AV65" s="58"/>
      <c r="AW65" s="58"/>
    </row>
    <row r="66" spans="2:49" ht="13.5" customHeight="1">
      <c r="B66" s="41"/>
      <c r="C66" s="41"/>
      <c r="D66" s="41"/>
      <c r="E66" s="41"/>
      <c r="F66" s="41"/>
      <c r="G66" s="41"/>
      <c r="H66" s="41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  <c r="Z66" s="58"/>
      <c r="AA66" s="58"/>
      <c r="AB66" s="58"/>
      <c r="AC66" s="58"/>
      <c r="AD66" s="58"/>
      <c r="AE66" s="58"/>
      <c r="AF66" s="58"/>
      <c r="AG66" s="58"/>
      <c r="AH66" s="58"/>
      <c r="AI66" s="58"/>
      <c r="AJ66" s="58"/>
      <c r="AK66" s="58"/>
      <c r="AL66" s="58"/>
      <c r="AM66" s="58"/>
      <c r="AN66" s="58"/>
      <c r="AO66" s="58"/>
      <c r="AP66" s="58"/>
      <c r="AQ66" s="58"/>
      <c r="AR66" s="58"/>
      <c r="AS66" s="58"/>
      <c r="AT66" s="58"/>
      <c r="AU66" s="58"/>
      <c r="AV66" s="58"/>
      <c r="AW66" s="58"/>
    </row>
    <row r="67" spans="2:49" ht="13.5" customHeight="1">
      <c r="B67" s="41"/>
      <c r="C67" s="41"/>
      <c r="D67" s="41"/>
      <c r="E67" s="41"/>
      <c r="F67" s="41"/>
      <c r="G67" s="41"/>
      <c r="H67" s="41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  <c r="AA67" s="58"/>
      <c r="AB67" s="58"/>
      <c r="AC67" s="58"/>
      <c r="AD67" s="58"/>
      <c r="AE67" s="58"/>
      <c r="AF67" s="58"/>
      <c r="AG67" s="58"/>
      <c r="AH67" s="58"/>
      <c r="AI67" s="58"/>
      <c r="AJ67" s="58"/>
      <c r="AK67" s="58"/>
      <c r="AL67" s="58"/>
      <c r="AM67" s="58"/>
      <c r="AN67" s="58"/>
      <c r="AO67" s="58"/>
      <c r="AP67" s="58"/>
      <c r="AQ67" s="58"/>
      <c r="AR67" s="58"/>
      <c r="AS67" s="58"/>
      <c r="AT67" s="58"/>
      <c r="AU67" s="58"/>
      <c r="AV67" s="58"/>
      <c r="AW67" s="58"/>
    </row>
    <row r="68" spans="2:49" ht="13.5" customHeight="1">
      <c r="B68" s="41"/>
      <c r="C68" s="41"/>
      <c r="D68" s="41"/>
      <c r="E68" s="41"/>
      <c r="F68" s="41"/>
      <c r="G68" s="41"/>
      <c r="H68" s="41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8"/>
      <c r="Z68" s="58"/>
      <c r="AA68" s="58"/>
      <c r="AB68" s="58"/>
      <c r="AC68" s="58"/>
      <c r="AD68" s="58"/>
      <c r="AE68" s="58"/>
      <c r="AF68" s="58"/>
      <c r="AG68" s="58"/>
      <c r="AH68" s="58"/>
      <c r="AI68" s="58"/>
      <c r="AJ68" s="58"/>
      <c r="AK68" s="58"/>
      <c r="AL68" s="58"/>
      <c r="AM68" s="58"/>
      <c r="AN68" s="58"/>
      <c r="AO68" s="58"/>
      <c r="AP68" s="58"/>
      <c r="AQ68" s="58"/>
      <c r="AR68" s="58"/>
      <c r="AS68" s="58"/>
      <c r="AT68" s="58"/>
      <c r="AU68" s="58"/>
      <c r="AV68" s="58"/>
      <c r="AW68" s="58"/>
    </row>
    <row r="69" spans="2:49" ht="13.5" customHeight="1"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H69" s="41"/>
      <c r="AI69" s="41"/>
      <c r="AJ69" s="59"/>
      <c r="AK69" s="59"/>
      <c r="AL69" s="59"/>
      <c r="AM69" s="59"/>
      <c r="AN69" s="52"/>
      <c r="AO69" s="59"/>
      <c r="AP69" s="60"/>
      <c r="AQ69" s="60"/>
      <c r="AR69" s="60"/>
      <c r="AS69" s="41"/>
      <c r="AT69" s="59"/>
      <c r="AU69" s="45"/>
      <c r="AV69" s="45"/>
      <c r="AW69" s="45"/>
    </row>
    <row r="70" spans="2:49" ht="13.5" customHeight="1">
      <c r="B70" s="41"/>
      <c r="C70" s="41"/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J70" s="59"/>
      <c r="AK70" s="59"/>
      <c r="AL70" s="59"/>
      <c r="AM70" s="59"/>
      <c r="AN70" s="52"/>
      <c r="AO70" s="60"/>
      <c r="AP70" s="60"/>
      <c r="AQ70" s="60"/>
      <c r="AR70" s="60"/>
      <c r="AS70" s="41"/>
      <c r="AT70" s="45"/>
      <c r="AU70" s="45"/>
      <c r="AV70" s="45"/>
      <c r="AW70" s="45"/>
    </row>
    <row r="71" spans="4:22" ht="13.5" customHeight="1"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</row>
    <row r="72" ht="13.5" customHeight="1"/>
    <row r="73" spans="2:31" ht="13.5" customHeight="1">
      <c r="B73" s="506" t="s">
        <v>121</v>
      </c>
      <c r="C73" s="506"/>
      <c r="D73" s="506"/>
      <c r="E73" s="506"/>
      <c r="F73" s="506"/>
      <c r="G73" s="506"/>
      <c r="H73" s="506"/>
      <c r="I73" s="506"/>
      <c r="J73" s="506"/>
      <c r="K73" s="506"/>
      <c r="L73" s="506"/>
      <c r="M73" s="506"/>
      <c r="Q73" s="56"/>
      <c r="R73" s="53" t="s">
        <v>122</v>
      </c>
      <c r="S73" s="53"/>
      <c r="T73" s="53"/>
      <c r="U73" s="53"/>
      <c r="V73" s="53"/>
      <c r="W73" s="53"/>
      <c r="X73" s="53"/>
      <c r="Y73" s="53"/>
      <c r="Z73" s="53"/>
      <c r="AA73" s="53"/>
      <c r="AB73" s="53"/>
      <c r="AC73" s="53"/>
      <c r="AD73" s="53"/>
      <c r="AE73" s="53"/>
    </row>
    <row r="74" spans="2:31" ht="13.5" customHeight="1">
      <c r="B74" s="506"/>
      <c r="C74" s="506"/>
      <c r="D74" s="506"/>
      <c r="E74" s="506"/>
      <c r="F74" s="506"/>
      <c r="G74" s="506"/>
      <c r="H74" s="506"/>
      <c r="I74" s="506"/>
      <c r="J74" s="506"/>
      <c r="K74" s="506"/>
      <c r="L74" s="506"/>
      <c r="M74" s="506"/>
      <c r="Q74" s="56"/>
      <c r="R74" s="53"/>
      <c r="S74" s="53"/>
      <c r="T74" s="53"/>
      <c r="U74" s="53"/>
      <c r="V74" s="53"/>
      <c r="W74" s="53"/>
      <c r="X74" s="53"/>
      <c r="Y74" s="53"/>
      <c r="Z74" s="53"/>
      <c r="AA74" s="53"/>
      <c r="AB74" s="53"/>
      <c r="AC74" s="53"/>
      <c r="AD74" s="53"/>
      <c r="AE74" s="53"/>
    </row>
    <row r="75" spans="33:50" ht="13.5" customHeight="1"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</row>
    <row r="76" spans="2:50" ht="13.5" customHeight="1"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  <c r="AT76" s="41"/>
      <c r="AU76" s="41"/>
      <c r="AV76" s="41"/>
      <c r="AW76" s="41"/>
      <c r="AX76" s="41"/>
    </row>
    <row r="77" spans="2:14" ht="13.5" customHeight="1"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1"/>
    </row>
    <row r="78" spans="28:50" ht="13.5" customHeight="1">
      <c r="AB78" s="45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/>
      <c r="AN78" s="45"/>
      <c r="AO78" s="45"/>
      <c r="AP78" s="45"/>
      <c r="AQ78" s="45"/>
      <c r="AR78" s="45"/>
      <c r="AS78" s="45"/>
      <c r="AT78" s="45"/>
      <c r="AU78" s="45"/>
      <c r="AV78" s="45"/>
      <c r="AW78" s="45"/>
      <c r="AX78" s="45"/>
    </row>
    <row r="79" spans="28:50" ht="13.5" customHeight="1"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54"/>
      <c r="AP79" s="54"/>
      <c r="AQ79" s="54"/>
      <c r="AR79" s="54"/>
      <c r="AS79" s="54"/>
      <c r="AT79" s="54"/>
      <c r="AU79" s="54"/>
      <c r="AV79" s="54"/>
      <c r="AW79" s="54"/>
      <c r="AX79" s="54"/>
    </row>
    <row r="80" spans="28:50" ht="13.5" customHeight="1">
      <c r="AB80" s="45"/>
      <c r="AC80" s="45"/>
      <c r="AD80" s="45"/>
      <c r="AE80" s="45"/>
      <c r="AF80" s="45"/>
      <c r="AG80" s="45"/>
      <c r="AH80" s="45"/>
      <c r="AI80" s="45"/>
      <c r="AJ80" s="45"/>
      <c r="AK80" s="45"/>
      <c r="AL80" s="45"/>
      <c r="AM80" s="45"/>
      <c r="AN80" s="45"/>
      <c r="AO80" s="45"/>
      <c r="AP80" s="45"/>
      <c r="AQ80" s="45"/>
      <c r="AR80" s="45"/>
      <c r="AS80" s="45"/>
      <c r="AT80" s="45"/>
      <c r="AU80" s="45"/>
      <c r="AV80" s="45"/>
      <c r="AW80" s="45"/>
      <c r="AX80" s="45"/>
    </row>
    <row r="81" spans="28:50" ht="13.5" customHeight="1"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45"/>
      <c r="AS81" s="45"/>
      <c r="AT81" s="45"/>
      <c r="AU81" s="45"/>
      <c r="AV81" s="45"/>
      <c r="AW81" s="45"/>
      <c r="AX81" s="45"/>
    </row>
    <row r="82" spans="28:45" ht="13.5" customHeight="1">
      <c r="AB82" s="46"/>
      <c r="AC82" s="46"/>
      <c r="AD82" s="46"/>
      <c r="AE82" s="46"/>
      <c r="AF82" s="46"/>
      <c r="AG82" s="46"/>
      <c r="AH82" s="46"/>
      <c r="AI82" s="45"/>
      <c r="AJ82" s="45"/>
      <c r="AK82" s="45"/>
      <c r="AL82" s="45"/>
      <c r="AM82" s="45"/>
      <c r="AN82" s="45"/>
      <c r="AO82" s="45"/>
      <c r="AP82" s="45"/>
      <c r="AQ82" s="45"/>
      <c r="AR82" s="45"/>
      <c r="AS82" s="45"/>
    </row>
    <row r="83" spans="28:48" ht="13.5" customHeight="1">
      <c r="AB83" s="46"/>
      <c r="AC83" s="46"/>
      <c r="AD83" s="46"/>
      <c r="AE83" s="46"/>
      <c r="AF83" s="46"/>
      <c r="AG83" s="46"/>
      <c r="AH83" s="46"/>
      <c r="AI83" s="45"/>
      <c r="AJ83" s="45"/>
      <c r="AK83" s="45"/>
      <c r="AL83" s="45"/>
      <c r="AM83" s="45"/>
      <c r="AN83" s="45"/>
      <c r="AO83" s="45"/>
      <c r="AP83" s="45"/>
      <c r="AQ83" s="45"/>
      <c r="AR83" s="45"/>
      <c r="AS83" s="45"/>
      <c r="AU83" s="41"/>
      <c r="AV83" s="41"/>
    </row>
    <row r="84" spans="47:48" ht="13.5" customHeight="1">
      <c r="AU84" s="41"/>
      <c r="AV84" s="41"/>
    </row>
    <row r="85" spans="20:44" ht="13.5" customHeight="1">
      <c r="T85" s="55"/>
      <c r="U85" s="55"/>
      <c r="V85" s="55"/>
      <c r="W85" s="55"/>
      <c r="X85" s="55"/>
      <c r="Y85" s="55"/>
      <c r="Z85" s="55"/>
      <c r="AA85" s="55"/>
      <c r="AB85" s="55"/>
      <c r="AC85" s="55"/>
      <c r="AD85" s="55"/>
      <c r="AE85" s="55"/>
      <c r="AF85" s="55"/>
      <c r="AG85" s="55"/>
      <c r="AH85" s="55"/>
      <c r="AI85" s="55"/>
      <c r="AJ85" s="55"/>
      <c r="AK85" s="55"/>
      <c r="AL85" s="55"/>
      <c r="AM85" s="55"/>
      <c r="AN85" s="55"/>
      <c r="AO85" s="55"/>
      <c r="AP85" s="55"/>
      <c r="AQ85" s="55"/>
      <c r="AR85" s="55"/>
    </row>
    <row r="86" spans="28:44" ht="13.5" customHeight="1">
      <c r="AB86" s="61"/>
      <c r="AC86" s="61"/>
      <c r="AD86" s="61"/>
      <c r="AE86" s="61"/>
      <c r="AF86" s="61"/>
      <c r="AG86" s="61"/>
      <c r="AH86" s="61"/>
      <c r="AI86" s="61"/>
      <c r="AJ86" s="61"/>
      <c r="AK86" s="61"/>
      <c r="AL86" s="61"/>
      <c r="AM86" s="61"/>
      <c r="AN86" s="61"/>
      <c r="AO86" s="61"/>
      <c r="AP86" s="61"/>
      <c r="AQ86" s="61"/>
      <c r="AR86" s="61"/>
    </row>
    <row r="87" spans="1:50" ht="13.5" customHeight="1">
      <c r="A87" s="48"/>
      <c r="B87" s="48"/>
      <c r="C87" s="48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8"/>
      <c r="AA87" s="48"/>
      <c r="AB87" s="48"/>
      <c r="AC87" s="48"/>
      <c r="AD87" s="48"/>
      <c r="AE87" s="48"/>
      <c r="AF87" s="41"/>
      <c r="AG87" s="41"/>
      <c r="AH87" s="41"/>
      <c r="AI87" s="41"/>
      <c r="AJ87" s="41"/>
      <c r="AK87" s="41"/>
      <c r="AL87" s="41"/>
      <c r="AM87" s="41"/>
      <c r="AN87" s="41"/>
      <c r="AO87" s="41"/>
      <c r="AP87" s="41"/>
      <c r="AQ87" s="41"/>
      <c r="AR87" s="48"/>
      <c r="AS87" s="48"/>
      <c r="AT87" s="48"/>
      <c r="AU87" s="48"/>
      <c r="AV87" s="48"/>
      <c r="AW87" s="48"/>
      <c r="AX87" s="48"/>
    </row>
    <row r="88" spans="1:50" ht="13.5" customHeight="1">
      <c r="A88" s="48"/>
      <c r="B88" s="48"/>
      <c r="C88" s="48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  <c r="AA88" s="48"/>
      <c r="AB88" s="48"/>
      <c r="AC88" s="48"/>
      <c r="AD88" s="48"/>
      <c r="AE88" s="48"/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1"/>
      <c r="AQ88" s="41"/>
      <c r="AR88" s="48"/>
      <c r="AS88" s="48"/>
      <c r="AT88" s="48"/>
      <c r="AU88" s="48"/>
      <c r="AV88" s="48"/>
      <c r="AW88" s="48"/>
      <c r="AX88" s="48"/>
    </row>
    <row r="89" spans="1:50" ht="13.5" customHeight="1">
      <c r="A89" s="48"/>
      <c r="B89" s="48"/>
      <c r="C89" s="48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8"/>
      <c r="Z89" s="48"/>
      <c r="AA89" s="48"/>
      <c r="AB89" s="48"/>
      <c r="AC89" s="48"/>
      <c r="AD89" s="48"/>
      <c r="AE89" s="48"/>
      <c r="AF89" s="48"/>
      <c r="AG89" s="48"/>
      <c r="AH89" s="48"/>
      <c r="AI89" s="48"/>
      <c r="AJ89" s="48"/>
      <c r="AK89" s="48"/>
      <c r="AL89" s="48"/>
      <c r="AM89" s="48"/>
      <c r="AN89" s="48"/>
      <c r="AO89" s="48"/>
      <c r="AP89" s="48"/>
      <c r="AQ89" s="48"/>
      <c r="AR89" s="48"/>
      <c r="AS89" s="48"/>
      <c r="AT89" s="48"/>
      <c r="AU89" s="48"/>
      <c r="AV89" s="48"/>
      <c r="AW89" s="48"/>
      <c r="AX89" s="48"/>
    </row>
    <row r="90" spans="1:50" ht="13.5" customHeight="1">
      <c r="A90" s="48"/>
      <c r="B90" s="48"/>
      <c r="C90" s="48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8"/>
      <c r="Z90" s="48"/>
      <c r="AA90" s="48"/>
      <c r="AB90" s="48"/>
      <c r="AC90" s="48"/>
      <c r="AD90" s="48"/>
      <c r="AE90" s="48"/>
      <c r="AF90" s="48"/>
      <c r="AG90" s="48"/>
      <c r="AH90" s="48"/>
      <c r="AI90" s="48"/>
      <c r="AJ90" s="48"/>
      <c r="AK90" s="48"/>
      <c r="AL90" s="48"/>
      <c r="AM90" s="48"/>
      <c r="AN90" s="48"/>
      <c r="AO90" s="48"/>
      <c r="AP90" s="48"/>
      <c r="AQ90" s="48"/>
      <c r="AR90" s="48"/>
      <c r="AS90" s="48"/>
      <c r="AT90" s="48"/>
      <c r="AU90" s="48"/>
      <c r="AV90" s="48"/>
      <c r="AW90" s="48"/>
      <c r="AX90" s="48"/>
    </row>
    <row r="91" ht="13.5" customHeight="1"/>
    <row r="92" spans="14:34" ht="13.5" customHeight="1"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  <c r="AA92" s="45"/>
      <c r="AB92" s="45"/>
      <c r="AC92" s="45"/>
      <c r="AD92" s="45"/>
      <c r="AE92" s="45"/>
      <c r="AF92" s="45"/>
      <c r="AG92" s="45"/>
      <c r="AH92" s="45"/>
    </row>
    <row r="93" spans="14:34" ht="13.5" customHeight="1"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  <c r="AA93" s="45"/>
      <c r="AB93" s="45"/>
      <c r="AC93" s="45"/>
      <c r="AD93" s="45"/>
      <c r="AE93" s="45"/>
      <c r="AF93" s="45"/>
      <c r="AG93" s="45"/>
      <c r="AH93" s="45"/>
    </row>
    <row r="94" spans="14:34" ht="13.5" customHeight="1"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5"/>
      <c r="AG94" s="45"/>
      <c r="AH94" s="45"/>
    </row>
    <row r="95" spans="14:34" ht="13.5" customHeight="1"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  <c r="AG95" s="45"/>
      <c r="AH95" s="45"/>
    </row>
    <row r="96" spans="14:34" ht="13.5" customHeight="1">
      <c r="N96" s="45"/>
      <c r="O96" s="45"/>
      <c r="P96" s="45"/>
      <c r="Q96" s="45"/>
      <c r="R96" s="45"/>
      <c r="S96" s="45"/>
      <c r="T96" s="45"/>
      <c r="U96" s="45"/>
      <c r="V96" s="45"/>
      <c r="W96" s="45"/>
      <c r="X96" s="45"/>
      <c r="Y96" s="45"/>
      <c r="Z96" s="45"/>
      <c r="AA96" s="45"/>
      <c r="AB96" s="45"/>
      <c r="AC96" s="45"/>
      <c r="AD96" s="45"/>
      <c r="AE96" s="45"/>
      <c r="AF96" s="45"/>
      <c r="AG96" s="45"/>
      <c r="AH96" s="45"/>
    </row>
    <row r="97" spans="14:29" ht="13.5" customHeight="1">
      <c r="N97" s="46"/>
      <c r="O97" s="46"/>
      <c r="P97" s="46"/>
      <c r="Q97" s="46"/>
      <c r="R97" s="46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</row>
    <row r="98" spans="14:32" ht="13.5" customHeight="1">
      <c r="N98" s="46"/>
      <c r="O98" s="46"/>
      <c r="P98" s="46"/>
      <c r="Q98" s="46"/>
      <c r="R98" s="46"/>
      <c r="S98" s="45"/>
      <c r="T98" s="45"/>
      <c r="U98" s="45"/>
      <c r="V98" s="45"/>
      <c r="W98" s="45"/>
      <c r="X98" s="45"/>
      <c r="Y98" s="45"/>
      <c r="Z98" s="45"/>
      <c r="AA98" s="45"/>
      <c r="AB98" s="45"/>
      <c r="AC98" s="45"/>
      <c r="AE98" s="50"/>
      <c r="AF98" s="50"/>
    </row>
    <row r="99" ht="13.5" customHeight="1"/>
    <row r="100" ht="13.5" customHeight="1"/>
    <row r="101" ht="13.5" customHeight="1"/>
    <row r="102" ht="10.5" customHeight="1"/>
    <row r="103" ht="10.5" customHeight="1"/>
    <row r="104" ht="10.5" customHeight="1"/>
    <row r="105" ht="10.5" customHeight="1"/>
    <row r="106" ht="10.5" customHeight="1"/>
    <row r="107" ht="10.5" customHeight="1"/>
    <row r="108" ht="10.5" customHeight="1"/>
    <row r="109" ht="10.5" customHeight="1"/>
    <row r="110" ht="10.5" customHeight="1"/>
    <row r="111" ht="10.5" customHeight="1"/>
    <row r="112" ht="10.5" customHeight="1"/>
    <row r="113" ht="10.5" customHeight="1"/>
    <row r="114" ht="10.5" customHeight="1"/>
    <row r="115" ht="10.5" customHeight="1"/>
    <row r="116" ht="10.5" customHeight="1"/>
    <row r="117" ht="10.5" customHeight="1"/>
    <row r="118" ht="10.5" customHeight="1"/>
    <row r="119" ht="10.5" customHeight="1"/>
    <row r="120" ht="10.5" customHeight="1"/>
    <row r="121" ht="10.5" customHeight="1"/>
    <row r="122" ht="10.5" customHeight="1"/>
    <row r="123" ht="10.5" customHeight="1"/>
    <row r="124" ht="10.5" customHeight="1"/>
    <row r="125" ht="10.5" customHeight="1"/>
    <row r="126" ht="10.5" customHeight="1"/>
    <row r="127" ht="10.5" customHeight="1"/>
    <row r="128" ht="10.5" customHeight="1"/>
    <row r="129" ht="10.5" customHeight="1"/>
    <row r="130" ht="10.5" customHeight="1"/>
    <row r="131" ht="10.5" customHeight="1"/>
    <row r="132" ht="10.5" customHeight="1"/>
    <row r="133" ht="10.5" customHeight="1"/>
    <row r="134" ht="10.5" customHeight="1"/>
    <row r="135" ht="10.5" customHeight="1"/>
    <row r="136" ht="10.5" customHeight="1"/>
    <row r="137" ht="10.5" customHeight="1"/>
    <row r="138" ht="10.5" customHeight="1"/>
    <row r="139" ht="10.5" customHeight="1"/>
    <row r="140" ht="10.5" customHeight="1"/>
    <row r="141" ht="10.5" customHeight="1"/>
    <row r="142" ht="10.5" customHeight="1"/>
    <row r="143" ht="10.5" customHeight="1"/>
    <row r="144" ht="10.5" customHeight="1"/>
    <row r="145" ht="10.5" customHeight="1"/>
    <row r="146" ht="10.5" customHeight="1"/>
    <row r="147" ht="10.5" customHeight="1"/>
    <row r="148" ht="10.5" customHeight="1"/>
    <row r="149" ht="10.5" customHeight="1"/>
    <row r="150" ht="10.5" customHeight="1"/>
    <row r="151" ht="10.5" customHeight="1"/>
    <row r="152" ht="10.5" customHeight="1"/>
    <row r="153" ht="10.5" customHeight="1"/>
    <row r="154" ht="10.5" customHeight="1"/>
    <row r="155" ht="10.5" customHeight="1"/>
    <row r="156" ht="10.5" customHeight="1"/>
    <row r="157" ht="10.5" customHeight="1"/>
    <row r="158" ht="10.5" customHeight="1"/>
    <row r="159" ht="10.5" customHeight="1"/>
    <row r="160" ht="10.5" customHeight="1"/>
    <row r="161" ht="10.5" customHeight="1"/>
    <row r="162" ht="10.5" customHeight="1"/>
    <row r="163" ht="10.5" customHeight="1"/>
    <row r="164" ht="10.5" customHeight="1"/>
    <row r="165" ht="10.5" customHeight="1"/>
    <row r="166" ht="10.5" customHeight="1"/>
    <row r="167" ht="10.5" customHeight="1"/>
    <row r="168" ht="10.5" customHeight="1"/>
    <row r="169" ht="10.5" customHeight="1"/>
    <row r="170" ht="10.5" customHeight="1"/>
    <row r="171" ht="10.5" customHeight="1"/>
    <row r="172" ht="10.5" customHeight="1"/>
    <row r="173" ht="10.5" customHeight="1"/>
    <row r="174" ht="10.5" customHeight="1"/>
    <row r="175" ht="10.5" customHeight="1"/>
    <row r="176" ht="10.5" customHeight="1"/>
    <row r="177" ht="10.5" customHeight="1"/>
    <row r="178" ht="10.5" customHeight="1"/>
    <row r="179" ht="10.5" customHeight="1"/>
    <row r="180" ht="10.5" customHeight="1"/>
    <row r="181" ht="10.5" customHeight="1"/>
    <row r="182" ht="10.5" customHeight="1"/>
    <row r="183" ht="10.5" customHeight="1"/>
    <row r="184" ht="10.5" customHeight="1"/>
    <row r="185" ht="10.5" customHeight="1"/>
    <row r="186" ht="10.5" customHeight="1"/>
    <row r="187" ht="10.5" customHeight="1"/>
    <row r="188" ht="10.5" customHeight="1"/>
    <row r="189" ht="10.5" customHeight="1"/>
    <row r="190" ht="10.5" customHeight="1"/>
    <row r="191" ht="10.5" customHeight="1"/>
    <row r="192" ht="10.5" customHeight="1"/>
    <row r="193" ht="10.5" customHeight="1"/>
    <row r="194" ht="10.5" customHeight="1"/>
    <row r="195" ht="10.5" customHeight="1"/>
    <row r="196" ht="10.5" customHeight="1"/>
    <row r="197" ht="10.5" customHeight="1"/>
    <row r="198" ht="10.5" customHeight="1"/>
    <row r="199" ht="10.5" customHeight="1"/>
    <row r="200" ht="10.5" customHeight="1"/>
    <row r="201" ht="10.5" customHeight="1"/>
    <row r="202" ht="10.5" customHeight="1"/>
    <row r="203" ht="10.5" customHeight="1"/>
    <row r="204" ht="10.5" customHeight="1"/>
    <row r="205" ht="10.5" customHeight="1"/>
    <row r="206" ht="10.5" customHeight="1"/>
    <row r="207" ht="10.5" customHeight="1"/>
    <row r="208" ht="10.5" customHeight="1"/>
    <row r="209" ht="10.5" customHeight="1"/>
    <row r="210" ht="10.5" customHeight="1"/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</sheetData>
  <sheetProtection selectLockedCells="1"/>
  <mergeCells count="99">
    <mergeCell ref="B61:M62"/>
    <mergeCell ref="B73:M74"/>
    <mergeCell ref="I10:L11"/>
    <mergeCell ref="Z28:AB29"/>
    <mergeCell ref="V29:X29"/>
    <mergeCell ref="AC29:AC30"/>
    <mergeCell ref="A37:AY46"/>
    <mergeCell ref="AL33:AY34"/>
    <mergeCell ref="AU21:AY26"/>
    <mergeCell ref="L24:M25"/>
    <mergeCell ref="N24:O25"/>
    <mergeCell ref="AC17:AC18"/>
    <mergeCell ref="AD29:AE30"/>
    <mergeCell ref="AF29:AI30"/>
    <mergeCell ref="AL15:AY20"/>
    <mergeCell ref="AL27:AY32"/>
    <mergeCell ref="I27:T32"/>
    <mergeCell ref="V17:X17"/>
    <mergeCell ref="AC15:AC16"/>
    <mergeCell ref="AB23:AC24"/>
    <mergeCell ref="A33:T34"/>
    <mergeCell ref="AF27:AI28"/>
    <mergeCell ref="AD15:AE16"/>
    <mergeCell ref="AD17:AE18"/>
    <mergeCell ref="AF17:AI18"/>
    <mergeCell ref="AF15:AI16"/>
    <mergeCell ref="A30:B31"/>
    <mergeCell ref="C30:D31"/>
    <mergeCell ref="E30:F31"/>
    <mergeCell ref="G30:H31"/>
    <mergeCell ref="AD23:AG24"/>
    <mergeCell ref="U33:AH34"/>
    <mergeCell ref="AI33:AJ34"/>
    <mergeCell ref="Z31:Z32"/>
    <mergeCell ref="AA31:AH32"/>
    <mergeCell ref="AD27:AE28"/>
    <mergeCell ref="AI31:AJ32"/>
    <mergeCell ref="AI25:AJ26"/>
    <mergeCell ref="AC27:AC28"/>
    <mergeCell ref="A22:E23"/>
    <mergeCell ref="I22:L23"/>
    <mergeCell ref="A28:E29"/>
    <mergeCell ref="AL23:AT24"/>
    <mergeCell ref="A24:B25"/>
    <mergeCell ref="C24:D25"/>
    <mergeCell ref="E24:F25"/>
    <mergeCell ref="G24:H25"/>
    <mergeCell ref="I24:J25"/>
    <mergeCell ref="K24:K25"/>
    <mergeCell ref="P24:Q25"/>
    <mergeCell ref="AB21:AC22"/>
    <mergeCell ref="AD21:AF22"/>
    <mergeCell ref="P22:S23"/>
    <mergeCell ref="U22:X23"/>
    <mergeCell ref="Y22:AA23"/>
    <mergeCell ref="Z25:Z26"/>
    <mergeCell ref="AA25:AH26"/>
    <mergeCell ref="R24:R25"/>
    <mergeCell ref="S24:T25"/>
    <mergeCell ref="R12:R13"/>
    <mergeCell ref="S12:T13"/>
    <mergeCell ref="Z19:Z20"/>
    <mergeCell ref="E18:F19"/>
    <mergeCell ref="G18:H19"/>
    <mergeCell ref="G12:H13"/>
    <mergeCell ref="I12:J13"/>
    <mergeCell ref="A16:E17"/>
    <mergeCell ref="I15:T20"/>
    <mergeCell ref="Z16:AB17"/>
    <mergeCell ref="AA19:AH20"/>
    <mergeCell ref="AL11:AT12"/>
    <mergeCell ref="AA13:AH14"/>
    <mergeCell ref="AI13:AJ14"/>
    <mergeCell ref="AI19:AJ20"/>
    <mergeCell ref="U10:X11"/>
    <mergeCell ref="Y10:AA11"/>
    <mergeCell ref="AD9:AF10"/>
    <mergeCell ref="Z13:Z14"/>
    <mergeCell ref="AB11:AC12"/>
    <mergeCell ref="A18:B19"/>
    <mergeCell ref="AT2:AX3"/>
    <mergeCell ref="C12:D13"/>
    <mergeCell ref="K12:K13"/>
    <mergeCell ref="L12:M13"/>
    <mergeCell ref="AU6:AY8"/>
    <mergeCell ref="AU9:AY14"/>
    <mergeCell ref="E12:F13"/>
    <mergeCell ref="C18:D19"/>
    <mergeCell ref="A6:H8"/>
    <mergeCell ref="AL6:AT8"/>
    <mergeCell ref="A10:E11"/>
    <mergeCell ref="P10:S11"/>
    <mergeCell ref="A12:B13"/>
    <mergeCell ref="N12:O13"/>
    <mergeCell ref="I6:T8"/>
    <mergeCell ref="U6:AK8"/>
    <mergeCell ref="AB9:AC10"/>
    <mergeCell ref="AD11:AG12"/>
    <mergeCell ref="P12:Q13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大阪府庁</dc:creator>
  <cp:keywords/>
  <dc:description/>
  <cp:lastModifiedBy>大阪府</cp:lastModifiedBy>
  <cp:lastPrinted>2023-03-08T10:39:01Z</cp:lastPrinted>
  <dcterms:created xsi:type="dcterms:W3CDTF">2011-07-14T00:18:51Z</dcterms:created>
  <dcterms:modified xsi:type="dcterms:W3CDTF">2023-03-13T12:45:01Z</dcterms:modified>
  <cp:category/>
  <cp:version/>
  <cp:contentType/>
  <cp:contentStatus/>
</cp:coreProperties>
</file>